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G:\My Drive\DTF Folder\Grants\Opioid Response Team\Data\Year 2\"/>
    </mc:Choice>
  </mc:AlternateContent>
  <xr:revisionPtr revIDLastSave="0" documentId="13_ncr:1_{5DA7C51A-DD15-45E3-B787-647713A1677F}" xr6:coauthVersionLast="47" xr6:coauthVersionMax="47" xr10:uidLastSave="{00000000-0000-0000-0000-000000000000}"/>
  <bookViews>
    <workbookView xWindow="-38520" yWindow="-5490" windowWidth="38640" windowHeight="21120" activeTab="5" xr2:uid="{00000000-000D-0000-FFFF-FFFF00000000}"/>
  </bookViews>
  <sheets>
    <sheet name="Y2Q4(JAN 2025)" sheetId="1" r:id="rId1"/>
    <sheet name="Investigator Tim Doyle" sheetId="5" r:id="rId2"/>
    <sheet name="Peer Chris Beltran" sheetId="4" r:id="rId3"/>
    <sheet name="Benefits Matched by County" sheetId="6" r:id="rId4"/>
    <sheet name="Maintanence and Operations" sheetId="3" r:id="rId5"/>
    <sheet name="Investigative Equipment" sheetId="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A26" i="5"/>
  <c r="A44" i="5" s="1"/>
  <c r="A14" i="6" l="1"/>
  <c r="C39" i="2"/>
  <c r="A14" i="3"/>
  <c r="A35" i="2"/>
  <c r="A26" i="4" l="1"/>
  <c r="A31" i="4" s="1"/>
  <c r="B18" i="6"/>
  <c r="B35" i="4"/>
  <c r="B49" i="5"/>
  <c r="C18" i="3"/>
  <c r="G9" i="1"/>
  <c r="G10" i="1"/>
  <c r="G11" i="1"/>
  <c r="G12" i="1"/>
  <c r="G8" i="1"/>
  <c r="C14" i="1"/>
  <c r="G14" i="1" l="1"/>
</calcChain>
</file>

<file path=xl/sharedStrings.xml><?xml version="1.0" encoding="utf-8"?>
<sst xmlns="http://schemas.openxmlformats.org/spreadsheetml/2006/main" count="270" uniqueCount="114">
  <si>
    <t>Organization: Craighead County Sheriffs Department</t>
  </si>
  <si>
    <t>Project Title: Craighead County Sheriffs Office ORT</t>
  </si>
  <si>
    <t>Year 2 , Quarter 4 (January)</t>
  </si>
  <si>
    <t xml:space="preserve">You are responsible for keeping track of receipts for all purchases for your agency’s records. You will not submit receipts to ARORP unless requested. </t>
  </si>
  <si>
    <t>Category</t>
  </si>
  <si>
    <t>Description</t>
  </si>
  <si>
    <t>Annual Amount</t>
  </si>
  <si>
    <t>Annual Amount Notes</t>
  </si>
  <si>
    <t>Spent to Date</t>
  </si>
  <si>
    <t>Spend to Date Notes</t>
  </si>
  <si>
    <t xml:space="preserve">Amount Left to Spend </t>
  </si>
  <si>
    <t xml:space="preserve">Plan to Spend </t>
  </si>
  <si>
    <t xml:space="preserve">Does this plan align with project milestones? </t>
  </si>
  <si>
    <t>Investigator Salary</t>
  </si>
  <si>
    <t xml:space="preserve">Salary (1001) </t>
  </si>
  <si>
    <t>Investigator Tim Doyle</t>
  </si>
  <si>
    <t>February 1st to March 31st 2024; Salary for Investigator, AND May 1st to July 31st 2024; Salary for Investigator. AND Aug 1st to December 31st 2024; Salary for Investigator, AND January 2025 (Funding CLOSED)</t>
  </si>
  <si>
    <t>Plan to reimburse funding source with any unused funds from this line item.</t>
  </si>
  <si>
    <t>Yes</t>
  </si>
  <si>
    <t>Peer Salary</t>
  </si>
  <si>
    <t>Salary (1001)</t>
  </si>
  <si>
    <t>Peer Chris Beltran</t>
  </si>
  <si>
    <t>February 1st to March 31st 2024; Salary for Peer, AND May 1st to July 31st 2024; Salary for Peer, AND Aug 1st to December 31st 2024; Salary for Peer, January 2025 (Funding CLOSED)</t>
  </si>
  <si>
    <t>Benefits (Investigator and Peer)</t>
  </si>
  <si>
    <t>Social Security (1006), Retirement (1007), Health (1009), Workers Comp (1010), Unemployment (1011), Other Fringe (1012), Vacation Buyback (1017)</t>
  </si>
  <si>
    <t>Benefits matched by County</t>
  </si>
  <si>
    <t>February 1st to March 31st 2024; AND May 1st to July 31st 2024; Benefits for both Investigator and Peer, AND Aug 1st to December 31st 2024; Benefits for both Investigator and Peer, January 2025 (Funding CLOSED) JAN2025 Insurance</t>
  </si>
  <si>
    <t>Maintenance and Operations</t>
  </si>
  <si>
    <t xml:space="preserve">General Supplies (2001), Clothing and Uniforms (2006), Fuel and Oil (2007), Other Professional Services (3009), Travel (3030), Other Miscellaneous (3100), Training &amp; Education (3101), </t>
  </si>
  <si>
    <t>Allied Corp ($2,079.95), Printer ($345.01 - Office Depot), Office Depot ($1,184.91), ANOA ($1700), Fuel&amp;Oil-2024 ($4,312.44), Fuel&amp;Oil-JAN2025 ($248.59)</t>
  </si>
  <si>
    <t>Investigative Equipment</t>
  </si>
  <si>
    <t xml:space="preserve">Small Equipment (2002), Cell Phones (3022), Computer Software (3102), Machinery &amp; equipment (4004) </t>
  </si>
  <si>
    <t>Cell Phones and Hotspots for Investigator and Peer, Software Maintenance agreement, Investigator police duty equipment, and covert police technology, Motorola vehicle radio 8500</t>
  </si>
  <si>
    <t xml:space="preserve">Annual Budget: </t>
  </si>
  <si>
    <t>Spent to Date:</t>
  </si>
  <si>
    <t>Amount Left to Spend:</t>
  </si>
  <si>
    <t>Date</t>
  </si>
  <si>
    <t>Notes</t>
  </si>
  <si>
    <t>Verizon</t>
  </si>
  <si>
    <t>Sarariland and Blauer</t>
  </si>
  <si>
    <t>Single strap leg shoulder with drop flex adapter at $73.50, HP 2.0 hearing protection x1 $389.98, tax is $52.71</t>
  </si>
  <si>
    <t xml:space="preserve">Note: They did not include the top sheet of this receipt, so it only adds up to $500. Need the top sheet. </t>
  </si>
  <si>
    <t>UKG</t>
  </si>
  <si>
    <t>Covert Tech</t>
  </si>
  <si>
    <t xml:space="preserve">Task force kit for $1945.00 plus $35.00 in tax. </t>
  </si>
  <si>
    <t>Motorola</t>
  </si>
  <si>
    <t>Motorola APX $4474.17, Device Programming $75, Device Installation $400.00, Wifi $80.30, Accessories $394.93, Hand Mic $57.67, Dash mount $100.74, Astro digital $413.91, Key $4.38, Multikey Operation $264.99, Encryption $381.79, Apex $48.91, Operation $361.35, Data $120.45, Smartzone $1204.50, Trunking $240.90, Antenna $76.65, Tax $733.18</t>
  </si>
  <si>
    <t>Allied Corporate Furniture</t>
  </si>
  <si>
    <t xml:space="preserve">1 drawer pedistal $899.00, 1 storage cabinet $359.00, File cabinet $599.00, Assembly $60.00, tax $162.95. </t>
  </si>
  <si>
    <t>Office Depot</t>
  </si>
  <si>
    <t xml:space="preserve">Binder, scissors, screen protector, terabyte servers, ink pens, post-it, printer, paper, tower </t>
  </si>
  <si>
    <t xml:space="preserve">Printer for peer. </t>
  </si>
  <si>
    <t>Hotel Hot Springs</t>
  </si>
  <si>
    <t>Arkansas Narcotics Conference Hotel</t>
  </si>
  <si>
    <t>Registration</t>
  </si>
  <si>
    <t>NA</t>
  </si>
  <si>
    <t>Wex Fuel</t>
  </si>
  <si>
    <t>Receipt/Invoice</t>
  </si>
  <si>
    <t>Vendor</t>
  </si>
  <si>
    <t>Investigator</t>
  </si>
  <si>
    <t xml:space="preserve">Craighead transcaction report provided to ARORP in meeting providing all APERS transactions. </t>
  </si>
  <si>
    <t>Paystubs through 2/7/24 - 12/27/24</t>
  </si>
  <si>
    <t>Paystubs through 7/5/24 - 1/15/25</t>
  </si>
  <si>
    <t xml:space="preserve">Craighead transcaction report provided to ARORP in meeting providing all social security match transactions. </t>
  </si>
  <si>
    <t>1st quarter 2024</t>
  </si>
  <si>
    <t xml:space="preserve">Craighead transcaction report provided to ARORP in meeting providing all workforce transactions. </t>
  </si>
  <si>
    <t>Total</t>
  </si>
  <si>
    <t>Licensing fee for 1 employee to use Kronos for payroll time recording</t>
  </si>
  <si>
    <t>Licensing fee for 2 employees to use Kronos for payroll time recording</t>
  </si>
  <si>
    <t>Transfer for Health Insurance</t>
  </si>
  <si>
    <t>Monthly cell phone bill for one phone for Investigator</t>
  </si>
  <si>
    <t xml:space="preserve">AT&amp;T </t>
  </si>
  <si>
    <t>Monthly cell phone bill for one phone for Peer Chris Beltran</t>
  </si>
  <si>
    <t>Fuel and Oil for 2024-Transfer Order</t>
  </si>
  <si>
    <t>Fuel and oil for 2025-Transfer Order</t>
  </si>
  <si>
    <t>Craighead transcaction report provided to ARORP in meeting providing all health insurance match transactions.-Craighead County is self funded in insurance. This is only life insurance premiums</t>
  </si>
  <si>
    <t>Spent to date shows</t>
  </si>
  <si>
    <t>Amount left to spend</t>
  </si>
  <si>
    <t>Budget approved</t>
  </si>
  <si>
    <t>Monthly cell phone bill for one phone for Investigator-This is with the 7.29.2024 bill to equal $49.99</t>
  </si>
  <si>
    <t>Monthly cell phone bill for one phone for Investigator-This is with the 8.1.2024 bill to equal $49.99</t>
  </si>
  <si>
    <t>2024 total</t>
  </si>
  <si>
    <t>Matches Payroll History List total 2.1.2024 to 12.31.2024</t>
  </si>
  <si>
    <t>2024 Transfers report; as CC Health Insurance is self funded; not fully funded; transfers are made to an Insurance fund; not paid out to a corporation.</t>
  </si>
  <si>
    <t>2024 Total</t>
  </si>
  <si>
    <t>Arkansas Narcotics Officers Association</t>
  </si>
  <si>
    <t>Expenses are higher than the allowed $30,000 budget</t>
  </si>
  <si>
    <t>Chris Beltran pay period (APERS $220.51; Health Ins $227.90; Vol Life/ADD $0.56; SS match $106.85)</t>
  </si>
  <si>
    <t>Chris Beltran pay period (APERS $198.82; Health Ins $227.90; Vol Life/ADD $0.56; SS match $95.98)</t>
  </si>
  <si>
    <t xml:space="preserve"> </t>
  </si>
  <si>
    <t>Chris Beltran pay period (APERS $242.67; Health Ins $227.90; Vol Life/ADD $0.56; SS match $117.87)</t>
  </si>
  <si>
    <t>Tim Doyle pay period (APERS $314.12; Health Ins $227.90; Vol Life/ADD $1.11; SS match $156.85)</t>
  </si>
  <si>
    <t>Expenses are more than budget allowed</t>
  </si>
  <si>
    <t>Need January of 2025 in the Report-see above 3 lines</t>
  </si>
  <si>
    <t>Cell Phones ($1009.16), Investigator equipment ($807.45 - Safariland and Blauer), UKG Inc ($81.18); Covert Tech ($1980.00), Motorola ($9433.82), Cell Phones-JAN2025 ($91.77)</t>
  </si>
  <si>
    <t>Standard Insurance paid from Salary line 1001 for January 2024</t>
  </si>
  <si>
    <t>Standard Insurance paid from Salary line 1001 for February 2024</t>
  </si>
  <si>
    <t>Standard Insurance paid from Salary line 1001 for March 2024</t>
  </si>
  <si>
    <t>Standard Insurance paid from Salary line 1001 for April 2024</t>
  </si>
  <si>
    <t>Standard Insurance paid from Salary line 1001 for May 2024</t>
  </si>
  <si>
    <t>Standard Insurance paid from Salary line 1001 for June 2024</t>
  </si>
  <si>
    <t>Standard Insurance paid from Salary line 1001 for July 2024</t>
  </si>
  <si>
    <t>Standard Insurance paid from Salary line 1001 for August 2024</t>
  </si>
  <si>
    <t>Standard Insurance paid from Salary line 1001 for September 2024</t>
  </si>
  <si>
    <t>Standard Insurance paid from Salary line 1001 for October 2024</t>
  </si>
  <si>
    <t>Standard Insurance paid from Salary line 1001 for November 2024</t>
  </si>
  <si>
    <t>Standard Insurance paid from Salary line 1001 for December 2024</t>
  </si>
  <si>
    <t>Standard Insurance paid from Salary line 1001 for January 2025</t>
  </si>
  <si>
    <t>NO MORE FUNDS available for this position.</t>
  </si>
  <si>
    <t>Desk and storage for Investigator and Peer, Narcotics conference for Investigators (ANOA), Office Printer, toner, paper, and misc. office supplies, fuel and oil for Investigator and Peer for 2024 and JAN 2025.</t>
  </si>
  <si>
    <t>Claim</t>
  </si>
  <si>
    <t>Fund</t>
  </si>
  <si>
    <t>Detail of Gross Earnings by Fund/Dept/Account for Chris Beltran</t>
  </si>
  <si>
    <t>Detail of Gross Earnings by Fund/Dept/Account for Tim Doyle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</si>
</sst>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2" x14ac:knownFonts="1">
    <font>
      <sz val="10"/>
      <color rgb="FF000000"/>
      <name val="Arial"/>
      <scheme val="minor"/>
    </font>
    <font>
      <b/>
      <sz val="11"/>
      <color theme="1"/>
      <name val="Calibri"/>
    </font>
    <font>
      <sz val="11"/>
      <color theme="1"/>
      <name val="Calibri"/>
    </font>
    <font>
      <i/>
      <sz val="11"/>
      <color theme="1"/>
      <name val="Calibri"/>
    </font>
    <font>
      <sz val="9"/>
      <color theme="1"/>
      <name val="Calibri"/>
    </font>
    <font>
      <sz val="11"/>
      <color rgb="FF000000"/>
      <name val="Calibri"/>
    </font>
    <font>
      <b/>
      <sz val="10"/>
      <color rgb="FF000000"/>
      <name val="Arial"/>
      <family val="2"/>
      <scheme val="minor"/>
    </font>
    <font>
      <sz val="10"/>
      <color rgb="FF000000"/>
      <name val="Arial"/>
      <family val="2"/>
      <scheme val="minor"/>
    </font>
    <font>
      <sz val="11"/>
      <color theme="1"/>
      <name val="Calibri"/>
      <family val="2"/>
    </font>
    <font>
      <sz val="10"/>
      <color rgb="FF000000"/>
      <name val="Arial"/>
      <scheme val="minor"/>
    </font>
    <font>
      <sz val="10"/>
      <color theme="1"/>
      <name val="Arial"/>
      <family val="2"/>
      <scheme val="minor"/>
    </font>
    <font>
      <sz val="10"/>
      <color rgb="FFFF0000"/>
      <name val="Arial"/>
      <family val="2"/>
      <scheme val="minor"/>
    </font>
  </fonts>
  <fills count="12">
    <fill>
      <patternFill patternType="none"/>
    </fill>
    <fill>
      <patternFill patternType="gray125"/>
    </fill>
    <fill>
      <patternFill patternType="solid">
        <fgColor rgb="FFD0CECE"/>
        <bgColor rgb="FFD0CECE"/>
      </patternFill>
    </fill>
    <fill>
      <patternFill patternType="solid">
        <fgColor rgb="FFE2EFD9"/>
        <bgColor rgb="FFE2EFD9"/>
      </patternFill>
    </fill>
    <fill>
      <patternFill patternType="solid">
        <fgColor rgb="FFFBE4D5"/>
        <bgColor rgb="FFFBE4D5"/>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1" tint="0.499984740745262"/>
        <bgColor indexed="64"/>
      </patternFill>
    </fill>
    <fill>
      <patternFill patternType="solid">
        <fgColor rgb="FFFFC000"/>
        <bgColor indexed="64"/>
      </patternFill>
    </fill>
  </fills>
  <borders count="7">
    <border>
      <left/>
      <right/>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top/>
      <bottom style="thin">
        <color indexed="64"/>
      </bottom>
      <diagonal/>
    </border>
  </borders>
  <cellStyleXfs count="2">
    <xf numFmtId="0" fontId="0" fillId="0" borderId="0"/>
    <xf numFmtId="44" fontId="9" fillId="0" borderId="0" applyFont="0" applyFill="0" applyBorder="0" applyAlignment="0" applyProtection="0"/>
  </cellStyleXfs>
  <cellXfs count="79">
    <xf numFmtId="0" fontId="0" fillId="0" borderId="0" xfId="0"/>
    <xf numFmtId="0" fontId="1" fillId="0" borderId="0" xfId="0" applyFont="1"/>
    <xf numFmtId="0" fontId="2" fillId="0" borderId="0" xfId="0" applyFont="1"/>
    <xf numFmtId="164" fontId="2" fillId="0" borderId="0" xfId="0" applyNumberFormat="1" applyFont="1"/>
    <xf numFmtId="44" fontId="2" fillId="0" borderId="0" xfId="0" applyNumberFormat="1" applyFont="1"/>
    <xf numFmtId="0" fontId="3" fillId="0" borderId="0" xfId="0" applyFont="1"/>
    <xf numFmtId="0" fontId="2" fillId="0" borderId="1" xfId="0" applyFont="1" applyBorder="1"/>
    <xf numFmtId="164" fontId="2" fillId="0" borderId="1" xfId="0" applyNumberFormat="1" applyFont="1" applyBorder="1"/>
    <xf numFmtId="44" fontId="2" fillId="0" borderId="1" xfId="0" applyNumberFormat="1" applyFont="1" applyBorder="1"/>
    <xf numFmtId="0" fontId="1" fillId="2" borderId="2" xfId="0" applyFont="1" applyFill="1" applyBorder="1"/>
    <xf numFmtId="0" fontId="1" fillId="2" borderId="3" xfId="0" applyFont="1" applyFill="1" applyBorder="1"/>
    <xf numFmtId="164" fontId="1" fillId="2" borderId="3" xfId="0" applyNumberFormat="1" applyFont="1" applyFill="1" applyBorder="1"/>
    <xf numFmtId="0" fontId="1" fillId="2" borderId="3" xfId="0" applyFont="1" applyFill="1" applyBorder="1" applyAlignment="1">
      <alignment wrapText="1"/>
    </xf>
    <xf numFmtId="44" fontId="1" fillId="2" borderId="3" xfId="0" applyNumberFormat="1" applyFont="1" applyFill="1" applyBorder="1"/>
    <xf numFmtId="0" fontId="4" fillId="0" borderId="3" xfId="0" applyFont="1" applyBorder="1" applyAlignment="1">
      <alignment horizontal="left" vertical="top" wrapText="1"/>
    </xf>
    <xf numFmtId="44" fontId="2" fillId="0" borderId="3" xfId="0" applyNumberFormat="1" applyFont="1" applyBorder="1" applyAlignment="1">
      <alignment horizontal="right" vertical="top"/>
    </xf>
    <xf numFmtId="0" fontId="2" fillId="0" borderId="2" xfId="0" applyFont="1" applyBorder="1" applyAlignment="1">
      <alignment vertical="top"/>
    </xf>
    <xf numFmtId="164" fontId="2" fillId="0" borderId="3" xfId="0" applyNumberFormat="1" applyFont="1" applyBorder="1" applyAlignment="1">
      <alignment horizontal="right" vertical="top"/>
    </xf>
    <xf numFmtId="0" fontId="2" fillId="0" borderId="3" xfId="0" applyFont="1" applyBorder="1" applyAlignment="1">
      <alignment vertical="top" wrapText="1"/>
    </xf>
    <xf numFmtId="0" fontId="2" fillId="0" borderId="3" xfId="0" applyFont="1" applyBorder="1" applyAlignment="1">
      <alignment horizontal="left" vertical="top"/>
    </xf>
    <xf numFmtId="0" fontId="2" fillId="0" borderId="3" xfId="0" applyFont="1" applyBorder="1" applyAlignment="1">
      <alignment horizontal="left" vertical="top" wrapText="1"/>
    </xf>
    <xf numFmtId="0" fontId="4" fillId="0" borderId="4" xfId="0" applyFont="1" applyBorder="1" applyAlignment="1">
      <alignment horizontal="left" vertical="top" wrapText="1"/>
    </xf>
    <xf numFmtId="164" fontId="5" fillId="0" borderId="4" xfId="0" applyNumberFormat="1" applyFont="1" applyBorder="1" applyAlignment="1">
      <alignment vertical="top"/>
    </xf>
    <xf numFmtId="0" fontId="2" fillId="0" borderId="4" xfId="0" applyFont="1" applyBorder="1" applyAlignment="1">
      <alignment horizontal="left" vertical="top" wrapText="1"/>
    </xf>
    <xf numFmtId="164" fontId="2" fillId="0" borderId="4" xfId="0" applyNumberFormat="1" applyFont="1" applyBorder="1" applyAlignment="1">
      <alignment vertical="top"/>
    </xf>
    <xf numFmtId="0" fontId="2" fillId="0" borderId="4" xfId="0" applyFont="1" applyBorder="1" applyAlignment="1">
      <alignment vertical="top" wrapText="1"/>
    </xf>
    <xf numFmtId="0" fontId="2" fillId="0" borderId="5" xfId="0" applyFont="1" applyBorder="1"/>
    <xf numFmtId="0" fontId="1" fillId="2" borderId="3" xfId="0" applyFont="1" applyFill="1" applyBorder="1" applyAlignment="1">
      <alignment horizontal="right"/>
    </xf>
    <xf numFmtId="44" fontId="2" fillId="2" borderId="3" xfId="0" applyNumberFormat="1" applyFont="1" applyFill="1" applyBorder="1" applyAlignment="1">
      <alignment horizontal="right"/>
    </xf>
    <xf numFmtId="0" fontId="1" fillId="3" borderId="3" xfId="0" applyFont="1" applyFill="1" applyBorder="1" applyAlignment="1">
      <alignment horizontal="right"/>
    </xf>
    <xf numFmtId="0" fontId="2" fillId="4" borderId="3" xfId="0" applyFont="1" applyFill="1" applyBorder="1" applyAlignment="1">
      <alignment horizontal="right" wrapText="1"/>
    </xf>
    <xf numFmtId="44" fontId="2" fillId="4" borderId="3" xfId="0" applyNumberFormat="1" applyFont="1" applyFill="1" applyBorder="1" applyAlignment="1">
      <alignment horizontal="right"/>
    </xf>
    <xf numFmtId="44" fontId="0" fillId="0" borderId="0" xfId="0" applyNumberFormat="1"/>
    <xf numFmtId="0" fontId="6" fillId="0" borderId="0" xfId="0" applyFont="1"/>
    <xf numFmtId="0" fontId="7" fillId="0" borderId="0" xfId="0" applyFont="1"/>
    <xf numFmtId="0" fontId="8" fillId="0" borderId="3" xfId="0" applyFont="1" applyBorder="1" applyAlignment="1">
      <alignment vertical="top" wrapText="1"/>
    </xf>
    <xf numFmtId="0" fontId="0" fillId="0" borderId="0" xfId="0" applyAlignment="1">
      <alignment horizontal="left"/>
    </xf>
    <xf numFmtId="44" fontId="7" fillId="0" borderId="0" xfId="0" applyNumberFormat="1" applyFont="1"/>
    <xf numFmtId="44" fontId="0" fillId="0" borderId="0" xfId="1" applyFont="1"/>
    <xf numFmtId="0" fontId="10" fillId="0" borderId="0" xfId="0" applyFont="1"/>
    <xf numFmtId="164" fontId="0" fillId="0" borderId="0" xfId="0" applyNumberFormat="1"/>
    <xf numFmtId="44" fontId="0" fillId="0" borderId="0" xfId="1" applyFont="1" applyAlignment="1">
      <alignment horizontal="left"/>
    </xf>
    <xf numFmtId="0" fontId="6" fillId="0" borderId="6" xfId="0" applyFont="1" applyBorder="1"/>
    <xf numFmtId="164" fontId="0" fillId="0" borderId="0" xfId="1" applyNumberFormat="1" applyFont="1"/>
    <xf numFmtId="164" fontId="2" fillId="3" borderId="3" xfId="0" applyNumberFormat="1" applyFont="1" applyFill="1" applyBorder="1"/>
    <xf numFmtId="14" fontId="0" fillId="0" borderId="0" xfId="0" applyNumberFormat="1" applyAlignment="1">
      <alignment horizontal="left"/>
    </xf>
    <xf numFmtId="14" fontId="7" fillId="0" borderId="0" xfId="0" applyNumberFormat="1" applyFont="1" applyAlignment="1">
      <alignment horizontal="left"/>
    </xf>
    <xf numFmtId="44" fontId="0" fillId="0" borderId="6" xfId="0" applyNumberFormat="1" applyBorder="1"/>
    <xf numFmtId="14" fontId="0" fillId="0" borderId="6" xfId="0" applyNumberFormat="1" applyBorder="1" applyAlignment="1">
      <alignment horizontal="left"/>
    </xf>
    <xf numFmtId="0" fontId="0" fillId="0" borderId="6" xfId="0" applyBorder="1"/>
    <xf numFmtId="44" fontId="0" fillId="6" borderId="0" xfId="0" applyNumberFormat="1" applyFill="1"/>
    <xf numFmtId="0" fontId="0" fillId="6" borderId="0" xfId="0" applyFill="1" applyAlignment="1">
      <alignment horizontal="left"/>
    </xf>
    <xf numFmtId="0" fontId="0" fillId="6" borderId="0" xfId="0" applyFill="1"/>
    <xf numFmtId="44" fontId="7" fillId="0" borderId="6" xfId="0" applyNumberFormat="1" applyFont="1" applyBorder="1"/>
    <xf numFmtId="0" fontId="0" fillId="0" borderId="6" xfId="0" applyBorder="1" applyAlignment="1">
      <alignment horizontal="left"/>
    </xf>
    <xf numFmtId="0" fontId="2" fillId="7" borderId="2" xfId="0" applyFont="1" applyFill="1" applyBorder="1" applyAlignment="1">
      <alignment horizontal="left" vertical="top"/>
    </xf>
    <xf numFmtId="44" fontId="0" fillId="0" borderId="0" xfId="1" applyFont="1" applyFill="1"/>
    <xf numFmtId="44" fontId="0" fillId="0" borderId="6" xfId="1" applyFont="1" applyFill="1" applyBorder="1"/>
    <xf numFmtId="44" fontId="0" fillId="0" borderId="0" xfId="1" applyFont="1" applyFill="1" applyBorder="1"/>
    <xf numFmtId="44" fontId="0" fillId="6" borderId="0" xfId="1" applyFont="1" applyFill="1"/>
    <xf numFmtId="0" fontId="2" fillId="8" borderId="2" xfId="0" applyFont="1" applyFill="1" applyBorder="1" applyAlignment="1">
      <alignment horizontal="left" vertical="top"/>
    </xf>
    <xf numFmtId="0" fontId="2" fillId="5" borderId="2" xfId="0" applyFont="1" applyFill="1" applyBorder="1" applyAlignment="1">
      <alignment horizontal="left" vertical="top"/>
    </xf>
    <xf numFmtId="14" fontId="0" fillId="0" borderId="0" xfId="0" applyNumberFormat="1"/>
    <xf numFmtId="0" fontId="2" fillId="9" borderId="4" xfId="0" applyFont="1" applyFill="1" applyBorder="1" applyAlignment="1">
      <alignment horizontal="left" vertical="top"/>
    </xf>
    <xf numFmtId="0" fontId="2" fillId="10" borderId="4" xfId="0" applyFont="1" applyFill="1" applyBorder="1" applyAlignment="1">
      <alignment horizontal="left" vertical="top"/>
    </xf>
    <xf numFmtId="0" fontId="11" fillId="0" borderId="0" xfId="0" applyFont="1"/>
    <xf numFmtId="44" fontId="10" fillId="0" borderId="0" xfId="0" applyNumberFormat="1" applyFont="1"/>
    <xf numFmtId="14" fontId="10" fillId="0" borderId="0" xfId="0" applyNumberFormat="1" applyFont="1"/>
    <xf numFmtId="0" fontId="0" fillId="0" borderId="0" xfId="0" applyAlignment="1">
      <alignment wrapText="1"/>
    </xf>
    <xf numFmtId="44" fontId="7" fillId="11" borderId="0" xfId="0" applyNumberFormat="1" applyFont="1" applyFill="1"/>
    <xf numFmtId="0" fontId="0" fillId="11" borderId="0" xfId="0" applyFill="1"/>
    <xf numFmtId="44" fontId="0" fillId="11" borderId="0" xfId="1" applyFont="1" applyFill="1"/>
    <xf numFmtId="44" fontId="0" fillId="11" borderId="0" xfId="1" applyFont="1" applyFill="1" applyAlignment="1">
      <alignment horizontal="left"/>
    </xf>
    <xf numFmtId="44" fontId="6" fillId="0" borderId="6" xfId="0" applyNumberFormat="1" applyFont="1" applyBorder="1"/>
    <xf numFmtId="0" fontId="6" fillId="0" borderId="6" xfId="0" applyFont="1" applyBorder="1" applyAlignment="1">
      <alignment horizontal="left"/>
    </xf>
    <xf numFmtId="0" fontId="0" fillId="0" borderId="0" xfId="0" applyAlignment="1">
      <alignment horizontal="center"/>
    </xf>
    <xf numFmtId="0" fontId="0" fillId="0" borderId="6" xfId="0" applyBorder="1" applyAlignment="1">
      <alignment horizontal="center"/>
    </xf>
    <xf numFmtId="0" fontId="0" fillId="6" borderId="0" xfId="0" applyFill="1" applyAlignment="1">
      <alignment horizontal="center"/>
    </xf>
    <xf numFmtId="0" fontId="7" fillId="0" borderId="6" xfId="0" applyFont="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I14"/>
  <sheetViews>
    <sheetView zoomScale="98" zoomScaleNormal="98" workbookViewId="0">
      <selection activeCell="B30" sqref="B30"/>
    </sheetView>
  </sheetViews>
  <sheetFormatPr defaultColWidth="12.7109375" defaultRowHeight="15.75" customHeight="1" x14ac:dyDescent="0.2"/>
  <cols>
    <col min="1" max="1" width="28.7109375" customWidth="1"/>
    <col min="2" max="2" width="23.7109375" customWidth="1"/>
    <col min="3" max="3" width="15" bestFit="1" customWidth="1"/>
    <col min="4" max="4" width="47.7109375" customWidth="1"/>
    <col min="5" max="5" width="19" customWidth="1"/>
    <col min="6" max="6" width="45.28515625" customWidth="1"/>
    <col min="7" max="7" width="18.85546875" customWidth="1"/>
    <col min="8" max="8" width="32.7109375" customWidth="1"/>
    <col min="9" max="9" width="35.28515625" customWidth="1"/>
  </cols>
  <sheetData>
    <row r="1" spans="1:9" ht="15" x14ac:dyDescent="0.25">
      <c r="A1" s="1" t="s">
        <v>0</v>
      </c>
      <c r="B1" s="2"/>
      <c r="C1" s="2"/>
      <c r="D1" s="2"/>
      <c r="E1" s="3"/>
      <c r="F1" s="2"/>
      <c r="G1" s="4"/>
      <c r="H1" s="2"/>
      <c r="I1" s="2"/>
    </row>
    <row r="2" spans="1:9" ht="15" x14ac:dyDescent="0.25">
      <c r="A2" s="1" t="s">
        <v>1</v>
      </c>
      <c r="B2" s="1"/>
      <c r="C2" s="1"/>
      <c r="D2" s="1"/>
      <c r="E2" s="3"/>
      <c r="F2" s="2"/>
      <c r="G2" s="4"/>
      <c r="H2" s="1"/>
      <c r="I2" s="1"/>
    </row>
    <row r="3" spans="1:9" ht="15" x14ac:dyDescent="0.25">
      <c r="A3" s="1" t="s">
        <v>2</v>
      </c>
      <c r="B3" s="1"/>
      <c r="C3" s="1"/>
      <c r="D3" s="1"/>
      <c r="E3" s="3"/>
      <c r="F3" s="2"/>
      <c r="G3" s="4"/>
      <c r="H3" s="1"/>
      <c r="I3" s="1"/>
    </row>
    <row r="4" spans="1:9" ht="15" x14ac:dyDescent="0.25">
      <c r="A4" s="5" t="s">
        <v>3</v>
      </c>
      <c r="B4" s="1"/>
      <c r="C4" s="1"/>
      <c r="D4" s="1"/>
      <c r="E4" s="3"/>
      <c r="F4" s="2"/>
      <c r="G4" s="4"/>
      <c r="H4" s="1"/>
      <c r="I4" s="1"/>
    </row>
    <row r="5" spans="1:9" ht="15" x14ac:dyDescent="0.25">
      <c r="A5" s="1"/>
      <c r="B5" s="1"/>
      <c r="C5" s="1"/>
      <c r="D5" s="1"/>
      <c r="E5" s="3"/>
      <c r="F5" s="2"/>
      <c r="G5" s="4"/>
      <c r="H5" s="1"/>
      <c r="I5" s="1"/>
    </row>
    <row r="6" spans="1:9" ht="15" x14ac:dyDescent="0.25">
      <c r="A6" s="6"/>
      <c r="B6" s="6"/>
      <c r="C6" s="6"/>
      <c r="D6" s="6"/>
      <c r="E6" s="7"/>
      <c r="F6" s="6"/>
      <c r="G6" s="8"/>
      <c r="H6" s="6"/>
      <c r="I6" s="6"/>
    </row>
    <row r="7" spans="1:9" ht="15" x14ac:dyDescent="0.25">
      <c r="A7" s="9" t="s">
        <v>4</v>
      </c>
      <c r="B7" s="10" t="s">
        <v>5</v>
      </c>
      <c r="C7" s="10" t="s">
        <v>6</v>
      </c>
      <c r="D7" s="10" t="s">
        <v>7</v>
      </c>
      <c r="E7" s="11" t="s">
        <v>8</v>
      </c>
      <c r="F7" s="12" t="s">
        <v>9</v>
      </c>
      <c r="G7" s="13" t="s">
        <v>10</v>
      </c>
      <c r="H7" s="10" t="s">
        <v>11</v>
      </c>
      <c r="I7" s="10" t="s">
        <v>12</v>
      </c>
    </row>
    <row r="8" spans="1:9" ht="75.75" customHeight="1" x14ac:dyDescent="0.2">
      <c r="A8" s="55" t="s">
        <v>13</v>
      </c>
      <c r="B8" s="14" t="s">
        <v>14</v>
      </c>
      <c r="C8" s="15">
        <v>53995</v>
      </c>
      <c r="D8" s="16" t="s">
        <v>15</v>
      </c>
      <c r="E8" s="17">
        <v>51064.03</v>
      </c>
      <c r="F8" s="18" t="s">
        <v>16</v>
      </c>
      <c r="G8" s="15">
        <f>C8-E8</f>
        <v>2930.9700000000012</v>
      </c>
      <c r="H8" s="18" t="s">
        <v>17</v>
      </c>
      <c r="I8" s="19" t="s">
        <v>18</v>
      </c>
    </row>
    <row r="9" spans="1:9" ht="64.5" customHeight="1" x14ac:dyDescent="0.2">
      <c r="A9" s="61" t="s">
        <v>19</v>
      </c>
      <c r="B9" s="14" t="s">
        <v>20</v>
      </c>
      <c r="C9" s="15">
        <v>30000</v>
      </c>
      <c r="D9" s="18" t="s">
        <v>21</v>
      </c>
      <c r="E9" s="17">
        <v>30000</v>
      </c>
      <c r="F9" s="18" t="s">
        <v>22</v>
      </c>
      <c r="G9" s="15">
        <f t="shared" ref="G9:G12" si="0">C9-E9</f>
        <v>0</v>
      </c>
      <c r="H9" s="18" t="s">
        <v>108</v>
      </c>
      <c r="I9" s="19" t="s">
        <v>18</v>
      </c>
    </row>
    <row r="10" spans="1:9" ht="75.75" customHeight="1" x14ac:dyDescent="0.2">
      <c r="A10" s="60" t="s">
        <v>23</v>
      </c>
      <c r="B10" s="14" t="s">
        <v>24</v>
      </c>
      <c r="C10" s="15">
        <v>25043</v>
      </c>
      <c r="D10" s="20" t="s">
        <v>25</v>
      </c>
      <c r="E10" s="17">
        <v>25043</v>
      </c>
      <c r="F10" s="35" t="s">
        <v>26</v>
      </c>
      <c r="G10" s="15">
        <f t="shared" si="0"/>
        <v>0</v>
      </c>
      <c r="H10" s="18" t="s">
        <v>108</v>
      </c>
      <c r="I10" s="19" t="s">
        <v>18</v>
      </c>
    </row>
    <row r="11" spans="1:9" ht="89.1" customHeight="1" x14ac:dyDescent="0.2">
      <c r="A11" s="63" t="s">
        <v>27</v>
      </c>
      <c r="B11" s="21" t="s">
        <v>28</v>
      </c>
      <c r="C11" s="22">
        <v>19500.099999999999</v>
      </c>
      <c r="D11" s="23" t="s">
        <v>29</v>
      </c>
      <c r="E11" s="24">
        <v>9870.9</v>
      </c>
      <c r="F11" s="25" t="s">
        <v>109</v>
      </c>
      <c r="G11" s="15">
        <f t="shared" si="0"/>
        <v>9629.1999999999989</v>
      </c>
      <c r="H11" s="18" t="s">
        <v>17</v>
      </c>
      <c r="I11" s="19" t="s">
        <v>18</v>
      </c>
    </row>
    <row r="12" spans="1:9" ht="69.95" customHeight="1" x14ac:dyDescent="0.2">
      <c r="A12" s="64" t="s">
        <v>30</v>
      </c>
      <c r="B12" s="21" t="s">
        <v>31</v>
      </c>
      <c r="C12" s="22">
        <v>20300</v>
      </c>
      <c r="D12" s="25" t="s">
        <v>94</v>
      </c>
      <c r="E12" s="24">
        <v>13403.38</v>
      </c>
      <c r="F12" s="25" t="s">
        <v>32</v>
      </c>
      <c r="G12" s="15">
        <f t="shared" si="0"/>
        <v>6896.6200000000008</v>
      </c>
      <c r="H12" s="18" t="s">
        <v>17</v>
      </c>
      <c r="I12" s="19" t="s">
        <v>18</v>
      </c>
    </row>
    <row r="13" spans="1:9" ht="15" x14ac:dyDescent="0.25">
      <c r="A13" s="2"/>
      <c r="B13" s="6"/>
      <c r="C13" s="6"/>
      <c r="D13" s="6"/>
      <c r="E13" s="7">
        <v>0</v>
      </c>
      <c r="F13" s="6"/>
      <c r="G13" s="8"/>
      <c r="H13" s="2"/>
      <c r="I13" s="2"/>
    </row>
    <row r="14" spans="1:9" ht="15" x14ac:dyDescent="0.25">
      <c r="A14" s="26"/>
      <c r="B14" s="27" t="s">
        <v>33</v>
      </c>
      <c r="C14" s="28">
        <f>SUM(C8:C13)</f>
        <v>148838.1</v>
      </c>
      <c r="D14" s="29" t="s">
        <v>34</v>
      </c>
      <c r="E14" s="44">
        <f>SUM(E8:E13)</f>
        <v>129381.31</v>
      </c>
      <c r="F14" s="30" t="s">
        <v>35</v>
      </c>
      <c r="G14" s="31">
        <f>SUM(G8:G13)</f>
        <v>19456.79</v>
      </c>
      <c r="H14" s="2"/>
      <c r="I14" s="2"/>
    </row>
  </sheetData>
  <printOptions horizontalCentered="1" gridLines="1"/>
  <pageMargins left="0.7" right="0.7" top="0.75" bottom="0.75" header="0" footer="0"/>
  <pageSetup scale="45" fitToHeight="0" pageOrder="overThenDown" orientation="landscape"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BCAC9-2BE4-9449-B1F0-2165B5FC20CD}">
  <sheetPr>
    <tabColor rgb="FF92D050"/>
  </sheetPr>
  <dimension ref="A1:E49"/>
  <sheetViews>
    <sheetView workbookViewId="0">
      <selection activeCell="E61" sqref="E61"/>
    </sheetView>
  </sheetViews>
  <sheetFormatPr defaultColWidth="11.42578125" defaultRowHeight="12.75" x14ac:dyDescent="0.2"/>
  <cols>
    <col min="1" max="1" width="18.7109375" style="32" customWidth="1"/>
    <col min="2" max="2" width="11.85546875" style="36" customWidth="1"/>
    <col min="5" max="5" width="77.85546875" customWidth="1"/>
  </cols>
  <sheetData>
    <row r="1" spans="1:5" s="33" customFormat="1" x14ac:dyDescent="0.2">
      <c r="A1" s="73" t="s">
        <v>57</v>
      </c>
      <c r="B1" s="74" t="s">
        <v>36</v>
      </c>
      <c r="C1" s="42" t="s">
        <v>110</v>
      </c>
      <c r="D1" s="42" t="s">
        <v>111</v>
      </c>
      <c r="E1" s="42" t="s">
        <v>37</v>
      </c>
    </row>
    <row r="2" spans="1:5" x14ac:dyDescent="0.2">
      <c r="A2" s="32">
        <v>1925.54</v>
      </c>
      <c r="B2" s="45">
        <v>45327</v>
      </c>
      <c r="C2" s="75">
        <v>9003</v>
      </c>
      <c r="D2" s="75">
        <v>3529</v>
      </c>
      <c r="E2" s="34" t="s">
        <v>113</v>
      </c>
    </row>
    <row r="3" spans="1:5" x14ac:dyDescent="0.2">
      <c r="A3" s="32">
        <v>1791.2</v>
      </c>
      <c r="B3" s="45">
        <v>45341</v>
      </c>
      <c r="C3" s="75">
        <v>9004</v>
      </c>
      <c r="D3" s="75">
        <v>3529</v>
      </c>
      <c r="E3" s="34" t="s">
        <v>113</v>
      </c>
    </row>
    <row r="4" spans="1:5" x14ac:dyDescent="0.2">
      <c r="A4" s="32">
        <v>1824.79</v>
      </c>
      <c r="B4" s="45">
        <v>45355</v>
      </c>
      <c r="C4" s="75">
        <v>9005</v>
      </c>
      <c r="D4" s="75">
        <v>3529</v>
      </c>
      <c r="E4" s="34" t="s">
        <v>113</v>
      </c>
    </row>
    <row r="5" spans="1:5" x14ac:dyDescent="0.2">
      <c r="A5" s="32">
        <v>1925.54</v>
      </c>
      <c r="B5" s="46">
        <v>45369</v>
      </c>
      <c r="C5" s="75">
        <v>9006</v>
      </c>
      <c r="D5" s="75">
        <v>3529</v>
      </c>
      <c r="E5" s="34" t="s">
        <v>113</v>
      </c>
    </row>
    <row r="6" spans="1:5" x14ac:dyDescent="0.2">
      <c r="A6" s="32">
        <v>1925.54</v>
      </c>
      <c r="B6" s="45">
        <v>45383</v>
      </c>
      <c r="C6" s="75">
        <v>9007</v>
      </c>
      <c r="D6" s="75">
        <v>3529</v>
      </c>
      <c r="E6" s="34" t="s">
        <v>113</v>
      </c>
    </row>
    <row r="7" spans="1:5" x14ac:dyDescent="0.2">
      <c r="A7" s="32">
        <v>1791.2</v>
      </c>
      <c r="B7" s="45">
        <v>45397</v>
      </c>
      <c r="C7" s="75">
        <v>9008</v>
      </c>
      <c r="D7" s="75">
        <v>3529</v>
      </c>
      <c r="E7" s="34" t="s">
        <v>113</v>
      </c>
    </row>
    <row r="8" spans="1:5" x14ac:dyDescent="0.2">
      <c r="A8" s="32">
        <v>1835.98</v>
      </c>
      <c r="B8" s="45">
        <v>45411</v>
      </c>
      <c r="C8" s="75">
        <v>9009</v>
      </c>
      <c r="D8" s="75">
        <v>3529</v>
      </c>
      <c r="E8" s="34" t="s">
        <v>113</v>
      </c>
    </row>
    <row r="9" spans="1:5" x14ac:dyDescent="0.2">
      <c r="A9" s="32">
        <v>1925.54</v>
      </c>
      <c r="B9" s="45">
        <v>45425</v>
      </c>
      <c r="C9" s="75">
        <v>9010</v>
      </c>
      <c r="D9" s="75">
        <v>3529</v>
      </c>
      <c r="E9" s="34" t="s">
        <v>113</v>
      </c>
    </row>
    <row r="10" spans="1:5" x14ac:dyDescent="0.2">
      <c r="A10" s="32">
        <v>1791.2</v>
      </c>
      <c r="B10" s="45">
        <v>45439</v>
      </c>
      <c r="C10" s="75">
        <v>9011</v>
      </c>
      <c r="D10" s="75">
        <v>3529</v>
      </c>
      <c r="E10" s="34" t="s">
        <v>113</v>
      </c>
    </row>
    <row r="11" spans="1:5" x14ac:dyDescent="0.2">
      <c r="A11" s="32">
        <v>1791.2</v>
      </c>
      <c r="B11" s="45">
        <v>45453</v>
      </c>
      <c r="C11" s="75">
        <v>9012</v>
      </c>
      <c r="D11" s="75">
        <v>3529</v>
      </c>
      <c r="E11" s="34" t="s">
        <v>113</v>
      </c>
    </row>
    <row r="12" spans="1:5" x14ac:dyDescent="0.2">
      <c r="A12" s="32">
        <v>1791.2</v>
      </c>
      <c r="B12" s="45">
        <v>45467</v>
      </c>
      <c r="C12" s="75">
        <v>9013</v>
      </c>
      <c r="D12" s="75">
        <v>3529</v>
      </c>
      <c r="E12" s="34" t="s">
        <v>113</v>
      </c>
    </row>
    <row r="13" spans="1:5" x14ac:dyDescent="0.2">
      <c r="A13" s="32">
        <v>1791.2</v>
      </c>
      <c r="B13" s="45">
        <v>45481</v>
      </c>
      <c r="C13" s="75">
        <v>9014</v>
      </c>
      <c r="D13" s="75">
        <v>3529</v>
      </c>
      <c r="E13" s="34" t="s">
        <v>113</v>
      </c>
    </row>
    <row r="14" spans="1:5" x14ac:dyDescent="0.2">
      <c r="A14" s="32">
        <v>1791.2</v>
      </c>
      <c r="B14" s="45">
        <v>45495</v>
      </c>
      <c r="C14" s="75">
        <v>9015</v>
      </c>
      <c r="D14" s="75">
        <v>3529</v>
      </c>
      <c r="E14" s="34" t="s">
        <v>113</v>
      </c>
    </row>
    <row r="15" spans="1:5" x14ac:dyDescent="0.2">
      <c r="A15" s="32">
        <v>1852.77</v>
      </c>
      <c r="B15" s="45">
        <v>45509</v>
      </c>
      <c r="C15" s="75">
        <v>9016</v>
      </c>
      <c r="D15" s="75">
        <v>3529</v>
      </c>
      <c r="E15" s="34" t="s">
        <v>113</v>
      </c>
    </row>
    <row r="16" spans="1:5" x14ac:dyDescent="0.2">
      <c r="A16" s="32">
        <v>1791.2</v>
      </c>
      <c r="B16" s="45">
        <v>45523</v>
      </c>
      <c r="C16" s="75">
        <v>9017</v>
      </c>
      <c r="D16" s="75">
        <v>3529</v>
      </c>
      <c r="E16" s="34" t="s">
        <v>113</v>
      </c>
    </row>
    <row r="17" spans="1:5" x14ac:dyDescent="0.2">
      <c r="A17" s="32">
        <v>1970.32</v>
      </c>
      <c r="B17" s="45">
        <v>45537</v>
      </c>
      <c r="C17" s="75">
        <v>9018</v>
      </c>
      <c r="D17" s="75">
        <v>3529</v>
      </c>
      <c r="E17" s="34" t="s">
        <v>113</v>
      </c>
    </row>
    <row r="18" spans="1:5" x14ac:dyDescent="0.2">
      <c r="A18" s="32">
        <v>1791.2</v>
      </c>
      <c r="B18" s="45">
        <v>45551</v>
      </c>
      <c r="C18" s="75">
        <v>9019</v>
      </c>
      <c r="D18" s="75">
        <v>3529</v>
      </c>
      <c r="E18" s="34" t="s">
        <v>113</v>
      </c>
    </row>
    <row r="19" spans="1:5" x14ac:dyDescent="0.2">
      <c r="A19" s="32">
        <v>1925.54</v>
      </c>
      <c r="B19" s="45">
        <v>45565</v>
      </c>
      <c r="C19" s="75">
        <v>9020</v>
      </c>
      <c r="D19" s="75">
        <v>3529</v>
      </c>
      <c r="E19" s="34" t="s">
        <v>113</v>
      </c>
    </row>
    <row r="20" spans="1:5" x14ac:dyDescent="0.2">
      <c r="A20" s="32">
        <v>1824.79</v>
      </c>
      <c r="B20" s="45">
        <v>45579</v>
      </c>
      <c r="C20" s="75">
        <v>9021</v>
      </c>
      <c r="D20" s="75">
        <v>3529</v>
      </c>
      <c r="E20" s="34" t="s">
        <v>113</v>
      </c>
    </row>
    <row r="21" spans="1:5" x14ac:dyDescent="0.2">
      <c r="A21" s="32">
        <v>1880</v>
      </c>
      <c r="B21" s="46">
        <v>45593</v>
      </c>
      <c r="C21" s="75">
        <v>9022</v>
      </c>
      <c r="D21" s="75">
        <v>3529</v>
      </c>
      <c r="E21" s="34" t="s">
        <v>113</v>
      </c>
    </row>
    <row r="22" spans="1:5" x14ac:dyDescent="0.2">
      <c r="A22" s="32">
        <v>1880</v>
      </c>
      <c r="B22" s="45">
        <v>45607</v>
      </c>
      <c r="C22" s="75">
        <v>9023</v>
      </c>
      <c r="D22" s="75">
        <v>3529</v>
      </c>
      <c r="E22" s="34" t="s">
        <v>113</v>
      </c>
    </row>
    <row r="23" spans="1:5" x14ac:dyDescent="0.2">
      <c r="A23" s="32">
        <v>1880</v>
      </c>
      <c r="B23" s="45">
        <v>45621</v>
      </c>
      <c r="C23" s="75">
        <v>9024</v>
      </c>
      <c r="D23" s="75">
        <v>3529</v>
      </c>
      <c r="E23" s="34" t="s">
        <v>113</v>
      </c>
    </row>
    <row r="24" spans="1:5" x14ac:dyDescent="0.2">
      <c r="A24" s="32">
        <v>1880</v>
      </c>
      <c r="B24" s="45">
        <v>45635</v>
      </c>
      <c r="C24" s="75">
        <v>9025</v>
      </c>
      <c r="D24" s="75">
        <v>3529</v>
      </c>
      <c r="E24" s="34" t="s">
        <v>113</v>
      </c>
    </row>
    <row r="25" spans="1:5" x14ac:dyDescent="0.2">
      <c r="A25" s="47">
        <v>1880</v>
      </c>
      <c r="B25" s="48">
        <v>45649</v>
      </c>
      <c r="C25" s="76">
        <v>9026</v>
      </c>
      <c r="D25" s="76">
        <v>3529</v>
      </c>
      <c r="E25" s="78" t="s">
        <v>113</v>
      </c>
    </row>
    <row r="26" spans="1:5" x14ac:dyDescent="0.2">
      <c r="A26" s="50">
        <f>SUM(A2:A25)</f>
        <v>44457.150000000009</v>
      </c>
      <c r="B26" s="51" t="s">
        <v>84</v>
      </c>
      <c r="C26" s="52"/>
      <c r="D26" s="52"/>
      <c r="E26" s="52" t="s">
        <v>82</v>
      </c>
    </row>
    <row r="27" spans="1:5" x14ac:dyDescent="0.2">
      <c r="A27" s="32">
        <v>2050.4</v>
      </c>
      <c r="B27" s="45">
        <v>45661</v>
      </c>
      <c r="C27" s="75">
        <v>9001</v>
      </c>
      <c r="D27" s="75">
        <v>1000</v>
      </c>
      <c r="E27" s="34" t="s">
        <v>113</v>
      </c>
    </row>
    <row r="28" spans="1:5" x14ac:dyDescent="0.2">
      <c r="A28" s="32">
        <v>2050.4</v>
      </c>
      <c r="B28" s="45">
        <v>45675</v>
      </c>
      <c r="C28" s="75">
        <v>9002</v>
      </c>
      <c r="D28" s="75">
        <v>1000</v>
      </c>
      <c r="E28" s="34" t="s">
        <v>113</v>
      </c>
    </row>
    <row r="29" spans="1:5" x14ac:dyDescent="0.2">
      <c r="A29" s="32">
        <v>2050.4</v>
      </c>
      <c r="B29" s="45">
        <v>45689</v>
      </c>
      <c r="C29" s="75">
        <v>9003</v>
      </c>
      <c r="D29" s="75">
        <v>1000</v>
      </c>
      <c r="E29" s="34" t="s">
        <v>113</v>
      </c>
    </row>
    <row r="30" spans="1:5" x14ac:dyDescent="0.2">
      <c r="A30" s="32">
        <v>35.03</v>
      </c>
      <c r="B30" s="45">
        <v>45324</v>
      </c>
      <c r="E30" t="s">
        <v>95</v>
      </c>
    </row>
    <row r="31" spans="1:5" x14ac:dyDescent="0.2">
      <c r="A31" s="32">
        <v>35.03</v>
      </c>
      <c r="B31" s="45">
        <v>45355</v>
      </c>
      <c r="E31" t="s">
        <v>96</v>
      </c>
    </row>
    <row r="32" spans="1:5" x14ac:dyDescent="0.2">
      <c r="A32" s="32">
        <v>35.03</v>
      </c>
      <c r="B32" s="45">
        <v>45408</v>
      </c>
      <c r="E32" t="s">
        <v>97</v>
      </c>
    </row>
    <row r="33" spans="1:5" x14ac:dyDescent="0.2">
      <c r="A33" s="32">
        <v>35.03</v>
      </c>
      <c r="B33" s="45">
        <v>45408</v>
      </c>
      <c r="E33" t="s">
        <v>98</v>
      </c>
    </row>
    <row r="34" spans="1:5" x14ac:dyDescent="0.2">
      <c r="A34" s="32">
        <v>35.03</v>
      </c>
      <c r="B34" s="45">
        <v>45448</v>
      </c>
      <c r="E34" t="s">
        <v>99</v>
      </c>
    </row>
    <row r="35" spans="1:5" x14ac:dyDescent="0.2">
      <c r="A35" s="32">
        <v>35.03</v>
      </c>
      <c r="B35" s="45">
        <v>45471</v>
      </c>
      <c r="E35" t="s">
        <v>100</v>
      </c>
    </row>
    <row r="36" spans="1:5" x14ac:dyDescent="0.2">
      <c r="A36" s="32">
        <v>35.03</v>
      </c>
      <c r="B36" s="45">
        <v>45499</v>
      </c>
      <c r="E36" t="s">
        <v>101</v>
      </c>
    </row>
    <row r="37" spans="1:5" x14ac:dyDescent="0.2">
      <c r="A37" s="32">
        <v>35.03</v>
      </c>
      <c r="B37" s="45">
        <v>45532</v>
      </c>
      <c r="E37" t="s">
        <v>102</v>
      </c>
    </row>
    <row r="38" spans="1:5" x14ac:dyDescent="0.2">
      <c r="A38" s="32">
        <v>35.03</v>
      </c>
      <c r="B38" s="45">
        <v>45567</v>
      </c>
      <c r="E38" t="s">
        <v>103</v>
      </c>
    </row>
    <row r="39" spans="1:5" x14ac:dyDescent="0.2">
      <c r="A39" s="32">
        <v>35.03</v>
      </c>
      <c r="B39" s="45">
        <v>45596</v>
      </c>
      <c r="E39" t="s">
        <v>104</v>
      </c>
    </row>
    <row r="40" spans="1:5" x14ac:dyDescent="0.2">
      <c r="A40" s="32">
        <v>35.03</v>
      </c>
      <c r="B40" s="45">
        <v>45630</v>
      </c>
      <c r="E40" t="s">
        <v>105</v>
      </c>
    </row>
    <row r="41" spans="1:5" x14ac:dyDescent="0.2">
      <c r="A41" s="32">
        <v>35.03</v>
      </c>
      <c r="B41" s="45">
        <v>45672</v>
      </c>
      <c r="E41" t="s">
        <v>106</v>
      </c>
    </row>
    <row r="42" spans="1:5" x14ac:dyDescent="0.2">
      <c r="A42" s="32">
        <v>35.32</v>
      </c>
      <c r="B42" s="45">
        <v>45689</v>
      </c>
      <c r="E42" t="s">
        <v>107</v>
      </c>
    </row>
    <row r="43" spans="1:5" x14ac:dyDescent="0.2">
      <c r="A43" s="53" t="s">
        <v>66</v>
      </c>
      <c r="B43" s="54"/>
      <c r="C43" s="49"/>
      <c r="D43" s="49"/>
      <c r="E43" s="49"/>
    </row>
    <row r="44" spans="1:5" x14ac:dyDescent="0.2">
      <c r="A44" s="32">
        <f>SUM(A26:A42)</f>
        <v>51064.03</v>
      </c>
      <c r="E44" s="34" t="s">
        <v>93</v>
      </c>
    </row>
    <row r="47" spans="1:5" x14ac:dyDescent="0.2">
      <c r="A47" s="37" t="s">
        <v>78</v>
      </c>
      <c r="B47" s="41">
        <v>53995</v>
      </c>
    </row>
    <row r="48" spans="1:5" x14ac:dyDescent="0.2">
      <c r="A48" s="37" t="s">
        <v>76</v>
      </c>
      <c r="B48" s="41">
        <v>51099.35</v>
      </c>
      <c r="C48" s="34"/>
      <c r="D48" s="34"/>
    </row>
    <row r="49" spans="1:2" x14ac:dyDescent="0.2">
      <c r="A49" s="69" t="s">
        <v>77</v>
      </c>
      <c r="B49" s="72">
        <f>SUM(B47-B48)</f>
        <v>2895.6500000000015</v>
      </c>
    </row>
  </sheetData>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05B23-2E6F-054E-A0CE-980A1DB52F7B}">
  <sheetPr>
    <tabColor theme="7" tint="0.79998168889431442"/>
  </sheetPr>
  <dimension ref="A1:E35"/>
  <sheetViews>
    <sheetView workbookViewId="0">
      <selection activeCell="E55" sqref="E55"/>
    </sheetView>
  </sheetViews>
  <sheetFormatPr defaultColWidth="11.42578125" defaultRowHeight="12.75" x14ac:dyDescent="0.2"/>
  <cols>
    <col min="1" max="1" width="20.42578125" customWidth="1"/>
    <col min="5" max="5" width="58.7109375" bestFit="1" customWidth="1"/>
  </cols>
  <sheetData>
    <row r="1" spans="1:5" s="33" customFormat="1" x14ac:dyDescent="0.2">
      <c r="A1" s="42" t="s">
        <v>57</v>
      </c>
      <c r="B1" s="42" t="s">
        <v>36</v>
      </c>
      <c r="C1" s="42" t="s">
        <v>110</v>
      </c>
      <c r="D1" s="42" t="s">
        <v>111</v>
      </c>
      <c r="E1" s="42" t="s">
        <v>37</v>
      </c>
    </row>
    <row r="2" spans="1:5" x14ac:dyDescent="0.2">
      <c r="A2" s="56">
        <v>1268.8</v>
      </c>
      <c r="B2" s="45">
        <v>45327</v>
      </c>
      <c r="C2" s="75">
        <v>9003</v>
      </c>
      <c r="D2" s="75">
        <v>3529</v>
      </c>
      <c r="E2" s="34" t="s">
        <v>112</v>
      </c>
    </row>
    <row r="3" spans="1:5" x14ac:dyDescent="0.2">
      <c r="A3" s="56">
        <v>1396.16</v>
      </c>
      <c r="B3" s="45">
        <v>45341</v>
      </c>
      <c r="C3" s="75">
        <v>9004</v>
      </c>
      <c r="D3" s="75">
        <v>3529</v>
      </c>
      <c r="E3" s="34" t="s">
        <v>112</v>
      </c>
    </row>
    <row r="4" spans="1:5" x14ac:dyDescent="0.2">
      <c r="A4" s="56">
        <v>1268.8</v>
      </c>
      <c r="B4" s="45">
        <v>45355</v>
      </c>
      <c r="C4" s="75">
        <v>9005</v>
      </c>
      <c r="D4" s="75">
        <v>3529</v>
      </c>
      <c r="E4" s="34" t="s">
        <v>112</v>
      </c>
    </row>
    <row r="5" spans="1:5" x14ac:dyDescent="0.2">
      <c r="A5" s="56">
        <v>1268.8</v>
      </c>
      <c r="B5" s="46">
        <v>45369</v>
      </c>
      <c r="C5" s="75">
        <v>9006</v>
      </c>
      <c r="D5" s="75">
        <v>3529</v>
      </c>
      <c r="E5" s="34" t="s">
        <v>112</v>
      </c>
    </row>
    <row r="6" spans="1:5" x14ac:dyDescent="0.2">
      <c r="A6" s="56">
        <v>1268.8</v>
      </c>
      <c r="B6" s="45">
        <v>45383</v>
      </c>
      <c r="C6" s="75">
        <v>9007</v>
      </c>
      <c r="D6" s="75">
        <v>3529</v>
      </c>
      <c r="E6" s="34" t="s">
        <v>112</v>
      </c>
    </row>
    <row r="7" spans="1:5" x14ac:dyDescent="0.2">
      <c r="A7" s="56">
        <v>1268.8</v>
      </c>
      <c r="B7" s="45">
        <v>45397</v>
      </c>
      <c r="C7" s="75">
        <v>9008</v>
      </c>
      <c r="D7" s="75">
        <v>3529</v>
      </c>
      <c r="E7" s="34" t="s">
        <v>112</v>
      </c>
    </row>
    <row r="8" spans="1:5" x14ac:dyDescent="0.2">
      <c r="A8" s="56">
        <v>1268.8</v>
      </c>
      <c r="B8" s="45">
        <v>45411</v>
      </c>
      <c r="C8" s="75">
        <v>9009</v>
      </c>
      <c r="D8" s="75">
        <v>3529</v>
      </c>
      <c r="E8" s="34" t="s">
        <v>112</v>
      </c>
    </row>
    <row r="9" spans="1:5" x14ac:dyDescent="0.2">
      <c r="A9" s="56">
        <v>1268.8</v>
      </c>
      <c r="B9" s="45">
        <v>45425</v>
      </c>
      <c r="C9" s="75">
        <v>9010</v>
      </c>
      <c r="D9" s="75">
        <v>3529</v>
      </c>
      <c r="E9" s="34" t="s">
        <v>112</v>
      </c>
    </row>
    <row r="10" spans="1:5" x14ac:dyDescent="0.2">
      <c r="A10" s="56">
        <v>1268.8</v>
      </c>
      <c r="B10" s="45">
        <v>45439</v>
      </c>
      <c r="C10" s="75">
        <v>9011</v>
      </c>
      <c r="D10" s="75">
        <v>3529</v>
      </c>
      <c r="E10" s="34" t="s">
        <v>112</v>
      </c>
    </row>
    <row r="11" spans="1:5" x14ac:dyDescent="0.2">
      <c r="A11" s="56">
        <v>1268.8</v>
      </c>
      <c r="B11" s="45">
        <v>45453</v>
      </c>
      <c r="C11" s="75">
        <v>9012</v>
      </c>
      <c r="D11" s="75">
        <v>3529</v>
      </c>
      <c r="E11" s="34" t="s">
        <v>112</v>
      </c>
    </row>
    <row r="12" spans="1:5" x14ac:dyDescent="0.2">
      <c r="A12" s="56">
        <v>1268.8</v>
      </c>
      <c r="B12" s="45">
        <v>45467</v>
      </c>
      <c r="C12" s="75">
        <v>9013</v>
      </c>
      <c r="D12" s="75">
        <v>3529</v>
      </c>
      <c r="E12" s="34" t="s">
        <v>112</v>
      </c>
    </row>
    <row r="13" spans="1:5" x14ac:dyDescent="0.2">
      <c r="A13" s="56">
        <v>1268.8</v>
      </c>
      <c r="B13" s="45">
        <v>45481</v>
      </c>
      <c r="C13" s="75">
        <v>9014</v>
      </c>
      <c r="D13" s="75">
        <v>3529</v>
      </c>
      <c r="E13" s="34" t="s">
        <v>112</v>
      </c>
    </row>
    <row r="14" spans="1:5" x14ac:dyDescent="0.2">
      <c r="A14" s="56">
        <v>1268.8</v>
      </c>
      <c r="B14" s="45">
        <v>45495</v>
      </c>
      <c r="C14" s="75">
        <v>9015</v>
      </c>
      <c r="D14" s="75">
        <v>3529</v>
      </c>
      <c r="E14" s="34" t="s">
        <v>112</v>
      </c>
    </row>
    <row r="15" spans="1:5" x14ac:dyDescent="0.2">
      <c r="A15" s="56">
        <v>1268.8</v>
      </c>
      <c r="B15" s="45">
        <v>45509</v>
      </c>
      <c r="C15" s="75">
        <v>9016</v>
      </c>
      <c r="D15" s="75">
        <v>3529</v>
      </c>
      <c r="E15" s="34" t="s">
        <v>112</v>
      </c>
    </row>
    <row r="16" spans="1:5" x14ac:dyDescent="0.2">
      <c r="A16" s="56">
        <v>1268.8</v>
      </c>
      <c r="B16" s="45">
        <v>45523</v>
      </c>
      <c r="C16" s="75">
        <v>9017</v>
      </c>
      <c r="D16" s="75">
        <v>3529</v>
      </c>
      <c r="E16" s="34" t="s">
        <v>112</v>
      </c>
    </row>
    <row r="17" spans="1:5" x14ac:dyDescent="0.2">
      <c r="A17" s="56">
        <v>1270.3900000000001</v>
      </c>
      <c r="B17" s="45">
        <v>45537</v>
      </c>
      <c r="C17" s="75">
        <v>9018</v>
      </c>
      <c r="D17" s="75">
        <v>3529</v>
      </c>
      <c r="E17" s="34" t="s">
        <v>112</v>
      </c>
    </row>
    <row r="18" spans="1:5" x14ac:dyDescent="0.2">
      <c r="A18" s="56">
        <v>1268.8</v>
      </c>
      <c r="B18" s="45">
        <v>45551</v>
      </c>
      <c r="C18" s="75">
        <v>9019</v>
      </c>
      <c r="D18" s="75">
        <v>3529</v>
      </c>
      <c r="E18" s="34" t="s">
        <v>112</v>
      </c>
    </row>
    <row r="19" spans="1:5" x14ac:dyDescent="0.2">
      <c r="A19" s="56">
        <v>1268.8</v>
      </c>
      <c r="B19" s="45">
        <v>45565</v>
      </c>
      <c r="C19" s="75">
        <v>9020</v>
      </c>
      <c r="D19" s="75">
        <v>3529</v>
      </c>
      <c r="E19" s="34" t="s">
        <v>112</v>
      </c>
    </row>
    <row r="20" spans="1:5" x14ac:dyDescent="0.2">
      <c r="A20" s="56">
        <v>1332</v>
      </c>
      <c r="B20" s="45">
        <v>45579</v>
      </c>
      <c r="C20" s="75">
        <v>9021</v>
      </c>
      <c r="D20" s="75">
        <v>3529</v>
      </c>
      <c r="E20" s="34" t="s">
        <v>112</v>
      </c>
    </row>
    <row r="21" spans="1:5" x14ac:dyDescent="0.2">
      <c r="A21" s="56">
        <v>1332</v>
      </c>
      <c r="B21" s="46">
        <v>45593</v>
      </c>
      <c r="C21" s="75">
        <v>9022</v>
      </c>
      <c r="D21" s="75">
        <v>3529</v>
      </c>
      <c r="E21" s="34" t="s">
        <v>112</v>
      </c>
    </row>
    <row r="22" spans="1:5" x14ac:dyDescent="0.2">
      <c r="A22" s="56">
        <v>1467.03</v>
      </c>
      <c r="B22" s="45">
        <v>45607</v>
      </c>
      <c r="C22" s="75">
        <v>9023</v>
      </c>
      <c r="D22" s="75">
        <v>3529</v>
      </c>
      <c r="E22" s="34" t="s">
        <v>112</v>
      </c>
    </row>
    <row r="23" spans="1:5" x14ac:dyDescent="0.2">
      <c r="A23" s="56">
        <v>1332</v>
      </c>
      <c r="B23" s="45">
        <v>45621</v>
      </c>
      <c r="C23" s="75">
        <v>9024</v>
      </c>
      <c r="D23" s="75">
        <v>3529</v>
      </c>
      <c r="E23" s="34" t="s">
        <v>112</v>
      </c>
    </row>
    <row r="24" spans="1:5" x14ac:dyDescent="0.2">
      <c r="A24" s="56">
        <v>1332</v>
      </c>
      <c r="B24" s="45">
        <v>45635</v>
      </c>
      <c r="C24" s="75">
        <v>9025</v>
      </c>
      <c r="D24" s="75">
        <v>3529</v>
      </c>
      <c r="E24" s="34" t="s">
        <v>112</v>
      </c>
    </row>
    <row r="25" spans="1:5" x14ac:dyDescent="0.2">
      <c r="A25" s="57">
        <v>1332</v>
      </c>
      <c r="B25" s="48">
        <v>45649</v>
      </c>
      <c r="C25" s="76">
        <v>9026</v>
      </c>
      <c r="D25" s="76">
        <v>3529</v>
      </c>
      <c r="E25" s="78" t="s">
        <v>112</v>
      </c>
    </row>
    <row r="26" spans="1:5" x14ac:dyDescent="0.2">
      <c r="A26" s="59">
        <f>SUM(A2:A25)</f>
        <v>31094.379999999994</v>
      </c>
      <c r="B26" s="51" t="s">
        <v>81</v>
      </c>
      <c r="C26" s="77"/>
      <c r="D26" s="77"/>
      <c r="E26" s="52" t="s">
        <v>82</v>
      </c>
    </row>
    <row r="27" spans="1:5" x14ac:dyDescent="0.2">
      <c r="A27" s="56">
        <v>1297.8</v>
      </c>
      <c r="B27" s="45">
        <v>45661</v>
      </c>
      <c r="C27" s="75">
        <v>9001</v>
      </c>
      <c r="D27" s="75">
        <v>1000</v>
      </c>
      <c r="E27" s="34" t="s">
        <v>112</v>
      </c>
    </row>
    <row r="28" spans="1:5" x14ac:dyDescent="0.2">
      <c r="A28" s="58">
        <v>1440</v>
      </c>
      <c r="B28" s="45">
        <v>45675</v>
      </c>
      <c r="C28" s="75">
        <v>9002</v>
      </c>
      <c r="D28" s="75">
        <v>1000</v>
      </c>
      <c r="E28" s="34" t="s">
        <v>112</v>
      </c>
    </row>
    <row r="29" spans="1:5" x14ac:dyDescent="0.2">
      <c r="A29" s="58">
        <v>1584</v>
      </c>
      <c r="B29" s="45">
        <v>45689</v>
      </c>
      <c r="C29" s="75">
        <v>9003</v>
      </c>
      <c r="D29" s="75">
        <v>1000</v>
      </c>
      <c r="E29" s="34" t="s">
        <v>112</v>
      </c>
    </row>
    <row r="30" spans="1:5" x14ac:dyDescent="0.2">
      <c r="A30" s="53" t="s">
        <v>66</v>
      </c>
      <c r="B30" s="49"/>
      <c r="C30" s="49"/>
      <c r="D30" s="49"/>
      <c r="E30" s="49"/>
    </row>
    <row r="31" spans="1:5" x14ac:dyDescent="0.2">
      <c r="A31" s="32">
        <f>SUM(A26:A30)</f>
        <v>35416.179999999993</v>
      </c>
    </row>
    <row r="33" spans="1:5" x14ac:dyDescent="0.2">
      <c r="A33" s="37" t="s">
        <v>78</v>
      </c>
      <c r="B33" s="38">
        <v>30000</v>
      </c>
    </row>
    <row r="34" spans="1:5" x14ac:dyDescent="0.2">
      <c r="A34" s="37" t="s">
        <v>76</v>
      </c>
      <c r="B34" s="38">
        <v>30000</v>
      </c>
      <c r="C34" s="65" t="s">
        <v>86</v>
      </c>
      <c r="D34" s="65"/>
      <c r="E34" s="65"/>
    </row>
    <row r="35" spans="1:5" x14ac:dyDescent="0.2">
      <c r="A35" s="37" t="s">
        <v>77</v>
      </c>
      <c r="B35" s="38">
        <f>SUM(B33-B34)</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84DB3-6D00-8349-A98B-FD8E3E51CB7D}">
  <sheetPr>
    <tabColor theme="6" tint="0.79998168889431442"/>
  </sheetPr>
  <dimension ref="A1:D28"/>
  <sheetViews>
    <sheetView workbookViewId="0">
      <selection sqref="A1:D1"/>
    </sheetView>
  </sheetViews>
  <sheetFormatPr defaultColWidth="11.42578125" defaultRowHeight="12.75" x14ac:dyDescent="0.2"/>
  <cols>
    <col min="1" max="1" width="19.5703125" bestFit="1" customWidth="1"/>
    <col min="2" max="2" width="33.7109375" customWidth="1"/>
    <col min="4" max="4" width="165.5703125" bestFit="1" customWidth="1"/>
  </cols>
  <sheetData>
    <row r="1" spans="1:4" s="33" customFormat="1" x14ac:dyDescent="0.2">
      <c r="A1" s="33" t="s">
        <v>57</v>
      </c>
      <c r="B1" s="33" t="s">
        <v>36</v>
      </c>
      <c r="C1" s="33" t="s">
        <v>58</v>
      </c>
      <c r="D1" s="33" t="s">
        <v>37</v>
      </c>
    </row>
    <row r="2" spans="1:4" x14ac:dyDescent="0.2">
      <c r="A2" s="40">
        <v>11574.46</v>
      </c>
      <c r="B2" t="s">
        <v>61</v>
      </c>
      <c r="C2" t="s">
        <v>59</v>
      </c>
      <c r="D2" t="s">
        <v>60</v>
      </c>
    </row>
    <row r="3" spans="1:4" x14ac:dyDescent="0.2">
      <c r="A3" s="40">
        <v>5740.63</v>
      </c>
      <c r="B3" t="s">
        <v>61</v>
      </c>
      <c r="C3" t="s">
        <v>59</v>
      </c>
      <c r="D3" t="s">
        <v>63</v>
      </c>
    </row>
    <row r="4" spans="1:4" x14ac:dyDescent="0.2">
      <c r="A4" s="40">
        <v>20.3</v>
      </c>
      <c r="B4" t="s">
        <v>62</v>
      </c>
      <c r="C4" t="s">
        <v>59</v>
      </c>
      <c r="D4" s="34" t="s">
        <v>75</v>
      </c>
    </row>
    <row r="5" spans="1:4" x14ac:dyDescent="0.2">
      <c r="A5" s="40">
        <v>31.5</v>
      </c>
      <c r="B5" t="s">
        <v>64</v>
      </c>
      <c r="C5" t="s">
        <v>59</v>
      </c>
      <c r="D5" t="s">
        <v>65</v>
      </c>
    </row>
    <row r="6" spans="1:4" x14ac:dyDescent="0.2">
      <c r="A6" s="40">
        <v>4935.3599999999997</v>
      </c>
      <c r="B6" s="34" t="s">
        <v>69</v>
      </c>
      <c r="D6" s="34" t="s">
        <v>83</v>
      </c>
    </row>
    <row r="7" spans="1:4" x14ac:dyDescent="0.2">
      <c r="A7" s="40">
        <v>523.26</v>
      </c>
      <c r="B7" s="62">
        <v>45661</v>
      </c>
      <c r="D7" t="s">
        <v>88</v>
      </c>
    </row>
    <row r="8" spans="1:4" x14ac:dyDescent="0.2">
      <c r="A8" s="40">
        <v>699.98</v>
      </c>
      <c r="B8" s="62">
        <v>45661</v>
      </c>
      <c r="D8" t="s">
        <v>91</v>
      </c>
    </row>
    <row r="9" spans="1:4" x14ac:dyDescent="0.2">
      <c r="A9" s="40">
        <v>555.82000000000005</v>
      </c>
      <c r="B9" s="62">
        <v>45675</v>
      </c>
      <c r="D9" t="s">
        <v>87</v>
      </c>
    </row>
    <row r="10" spans="1:4" x14ac:dyDescent="0.2">
      <c r="A10" s="40">
        <v>699.98</v>
      </c>
      <c r="B10" s="62">
        <v>45675</v>
      </c>
      <c r="D10" t="s">
        <v>91</v>
      </c>
    </row>
    <row r="11" spans="1:4" x14ac:dyDescent="0.2">
      <c r="A11" s="40">
        <v>589</v>
      </c>
      <c r="B11" s="62">
        <v>45689</v>
      </c>
      <c r="D11" t="s">
        <v>90</v>
      </c>
    </row>
    <row r="12" spans="1:4" x14ac:dyDescent="0.2">
      <c r="A12" s="40">
        <v>699.98</v>
      </c>
      <c r="B12" s="62">
        <v>45689</v>
      </c>
      <c r="D12" t="s">
        <v>91</v>
      </c>
    </row>
    <row r="13" spans="1:4" x14ac:dyDescent="0.2">
      <c r="A13" s="34" t="s">
        <v>66</v>
      </c>
      <c r="B13" s="62"/>
    </row>
    <row r="14" spans="1:4" x14ac:dyDescent="0.2">
      <c r="A14" s="43">
        <f>SUM(A2:A12)</f>
        <v>26070.269999999997</v>
      </c>
    </row>
    <row r="16" spans="1:4" x14ac:dyDescent="0.2">
      <c r="A16" s="37" t="s">
        <v>78</v>
      </c>
      <c r="B16" s="38">
        <v>25043</v>
      </c>
    </row>
    <row r="17" spans="1:4" x14ac:dyDescent="0.2">
      <c r="A17" s="37" t="s">
        <v>76</v>
      </c>
      <c r="B17" s="38">
        <v>25043</v>
      </c>
      <c r="C17" s="65" t="s">
        <v>92</v>
      </c>
      <c r="D17" s="65"/>
    </row>
    <row r="18" spans="1:4" x14ac:dyDescent="0.2">
      <c r="A18" s="37" t="s">
        <v>77</v>
      </c>
      <c r="B18" s="38">
        <f>SUM(B16-B17)</f>
        <v>0</v>
      </c>
    </row>
    <row r="28" spans="1:4" x14ac:dyDescent="0.2">
      <c r="D28"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B6C5C-1690-894A-A0F4-4E0A893CF8CC}">
  <sheetPr>
    <tabColor theme="8" tint="0.39997558519241921"/>
  </sheetPr>
  <dimension ref="A1:D18"/>
  <sheetViews>
    <sheetView workbookViewId="0">
      <selection activeCell="A18" sqref="A18:C18"/>
    </sheetView>
  </sheetViews>
  <sheetFormatPr defaultColWidth="11.42578125" defaultRowHeight="12.75" x14ac:dyDescent="0.2"/>
  <cols>
    <col min="1" max="1" width="19.5703125" style="32" bestFit="1" customWidth="1"/>
    <col min="3" max="3" width="39.140625" customWidth="1"/>
    <col min="4" max="4" width="95" customWidth="1"/>
  </cols>
  <sheetData>
    <row r="1" spans="1:4" x14ac:dyDescent="0.2">
      <c r="A1" s="42" t="s">
        <v>57</v>
      </c>
      <c r="B1" s="42" t="s">
        <v>36</v>
      </c>
      <c r="C1" s="42" t="s">
        <v>58</v>
      </c>
      <c r="D1" s="42" t="s">
        <v>37</v>
      </c>
    </row>
    <row r="2" spans="1:4" x14ac:dyDescent="0.2">
      <c r="A2" s="32">
        <v>2079.9499999999998</v>
      </c>
      <c r="B2" s="62">
        <v>45677</v>
      </c>
      <c r="C2" t="s">
        <v>47</v>
      </c>
      <c r="D2" t="s">
        <v>48</v>
      </c>
    </row>
    <row r="3" spans="1:4" x14ac:dyDescent="0.2">
      <c r="A3" s="32">
        <v>1184.9100000000001</v>
      </c>
      <c r="B3" s="62">
        <v>45687</v>
      </c>
      <c r="C3" t="s">
        <v>49</v>
      </c>
      <c r="D3" t="s">
        <v>50</v>
      </c>
    </row>
    <row r="4" spans="1:4" x14ac:dyDescent="0.2">
      <c r="A4" s="32">
        <v>345.01</v>
      </c>
      <c r="B4" s="62">
        <v>45399</v>
      </c>
      <c r="C4" t="s">
        <v>49</v>
      </c>
      <c r="D4" t="s">
        <v>51</v>
      </c>
    </row>
    <row r="5" spans="1:4" x14ac:dyDescent="0.2">
      <c r="A5" s="32">
        <v>600</v>
      </c>
      <c r="B5" s="62">
        <v>45432</v>
      </c>
      <c r="C5" t="s">
        <v>52</v>
      </c>
      <c r="D5" t="s">
        <v>53</v>
      </c>
    </row>
    <row r="6" spans="1:4" x14ac:dyDescent="0.2">
      <c r="A6" s="32">
        <v>600</v>
      </c>
      <c r="B6" s="62">
        <v>45432</v>
      </c>
      <c r="C6" t="s">
        <v>52</v>
      </c>
      <c r="D6" t="s">
        <v>53</v>
      </c>
    </row>
    <row r="7" spans="1:4" x14ac:dyDescent="0.2">
      <c r="A7" s="32">
        <v>250</v>
      </c>
      <c r="B7" s="62" t="s">
        <v>55</v>
      </c>
      <c r="C7" t="s">
        <v>85</v>
      </c>
      <c r="D7" t="s">
        <v>54</v>
      </c>
    </row>
    <row r="8" spans="1:4" x14ac:dyDescent="0.2">
      <c r="A8" s="32">
        <v>250</v>
      </c>
      <c r="B8" s="62" t="s">
        <v>55</v>
      </c>
      <c r="C8" t="s">
        <v>85</v>
      </c>
      <c r="D8" t="s">
        <v>54</v>
      </c>
    </row>
    <row r="9" spans="1:4" x14ac:dyDescent="0.2">
      <c r="A9" s="32">
        <v>4312.4399999999996</v>
      </c>
      <c r="B9" s="62" t="s">
        <v>55</v>
      </c>
      <c r="C9" t="s">
        <v>56</v>
      </c>
      <c r="D9" s="34" t="s">
        <v>73</v>
      </c>
    </row>
    <row r="10" spans="1:4" x14ac:dyDescent="0.2">
      <c r="A10" s="32">
        <v>248.59</v>
      </c>
      <c r="B10" t="s">
        <v>55</v>
      </c>
      <c r="C10" t="s">
        <v>56</v>
      </c>
      <c r="D10" s="34" t="s">
        <v>74</v>
      </c>
    </row>
    <row r="13" spans="1:4" x14ac:dyDescent="0.2">
      <c r="A13" s="47" t="s">
        <v>66</v>
      </c>
      <c r="B13" s="49"/>
      <c r="C13" s="49"/>
      <c r="D13" s="49"/>
    </row>
    <row r="14" spans="1:4" x14ac:dyDescent="0.2">
      <c r="A14" s="32">
        <f>SUM(A2:A13)</f>
        <v>9870.9</v>
      </c>
    </row>
    <row r="16" spans="1:4" x14ac:dyDescent="0.2">
      <c r="A16" s="37" t="s">
        <v>78</v>
      </c>
      <c r="C16" s="56">
        <v>19500.099999999999</v>
      </c>
    </row>
    <row r="17" spans="1:3" x14ac:dyDescent="0.2">
      <c r="A17" s="37" t="s">
        <v>76</v>
      </c>
      <c r="C17" s="56">
        <v>9870.9</v>
      </c>
    </row>
    <row r="18" spans="1:3" x14ac:dyDescent="0.2">
      <c r="A18" s="69" t="s">
        <v>77</v>
      </c>
      <c r="B18" s="70"/>
      <c r="C18" s="71">
        <f>SUM(C16-C17)</f>
        <v>9629.1999999999989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5AF3B-40DC-5B44-A00B-0871308CB9B8}">
  <sheetPr>
    <tabColor theme="1" tint="0.499984740745262"/>
  </sheetPr>
  <dimension ref="A1:E39"/>
  <sheetViews>
    <sheetView tabSelected="1" workbookViewId="0">
      <selection activeCell="D55" sqref="D55"/>
    </sheetView>
  </sheetViews>
  <sheetFormatPr defaultColWidth="11.42578125" defaultRowHeight="12.75" x14ac:dyDescent="0.2"/>
  <cols>
    <col min="1" max="1" width="19.5703125" style="32" bestFit="1" customWidth="1"/>
    <col min="3" max="3" width="23.7109375" customWidth="1"/>
    <col min="4" max="4" width="129.28515625" customWidth="1"/>
    <col min="5" max="5" width="92.140625" customWidth="1"/>
  </cols>
  <sheetData>
    <row r="1" spans="1:4" x14ac:dyDescent="0.2">
      <c r="A1" s="33" t="s">
        <v>57</v>
      </c>
      <c r="B1" s="33" t="s">
        <v>36</v>
      </c>
      <c r="C1" s="33" t="s">
        <v>58</v>
      </c>
      <c r="D1" s="33" t="s">
        <v>37</v>
      </c>
    </row>
    <row r="2" spans="1:4" x14ac:dyDescent="0.2">
      <c r="A2" s="32">
        <v>42.19</v>
      </c>
      <c r="B2" s="62">
        <v>45350</v>
      </c>
      <c r="C2" t="s">
        <v>38</v>
      </c>
      <c r="D2" s="34" t="s">
        <v>72</v>
      </c>
    </row>
    <row r="3" spans="1:4" x14ac:dyDescent="0.2">
      <c r="A3" s="32">
        <v>42.19</v>
      </c>
      <c r="B3" s="62">
        <v>45378</v>
      </c>
      <c r="C3" t="s">
        <v>38</v>
      </c>
      <c r="D3" s="34" t="s">
        <v>72</v>
      </c>
    </row>
    <row r="4" spans="1:4" x14ac:dyDescent="0.2">
      <c r="A4" s="32">
        <v>42.17</v>
      </c>
      <c r="B4" s="62">
        <v>45414</v>
      </c>
      <c r="C4" t="s">
        <v>38</v>
      </c>
      <c r="D4" s="34" t="s">
        <v>72</v>
      </c>
    </row>
    <row r="5" spans="1:4" x14ac:dyDescent="0.2">
      <c r="A5" s="32">
        <v>42.17</v>
      </c>
      <c r="B5" s="62">
        <v>45443</v>
      </c>
      <c r="C5" t="s">
        <v>38</v>
      </c>
      <c r="D5" s="34" t="s">
        <v>72</v>
      </c>
    </row>
    <row r="6" spans="1:4" x14ac:dyDescent="0.2">
      <c r="A6" s="32">
        <v>42.17</v>
      </c>
      <c r="B6" s="62">
        <v>45469</v>
      </c>
      <c r="C6" t="s">
        <v>38</v>
      </c>
      <c r="D6" s="34" t="s">
        <v>72</v>
      </c>
    </row>
    <row r="7" spans="1:4" x14ac:dyDescent="0.2">
      <c r="A7" s="32">
        <v>42.19</v>
      </c>
      <c r="B7" s="62">
        <v>45502</v>
      </c>
      <c r="C7" t="s">
        <v>38</v>
      </c>
      <c r="D7" s="34" t="s">
        <v>72</v>
      </c>
    </row>
    <row r="8" spans="1:4" x14ac:dyDescent="0.2">
      <c r="A8" s="32">
        <v>42.19</v>
      </c>
      <c r="B8" s="62">
        <v>45532</v>
      </c>
      <c r="C8" t="s">
        <v>38</v>
      </c>
      <c r="D8" s="34" t="s">
        <v>72</v>
      </c>
    </row>
    <row r="9" spans="1:4" x14ac:dyDescent="0.2">
      <c r="A9" s="32">
        <v>42.23</v>
      </c>
      <c r="B9" s="62">
        <v>45562</v>
      </c>
      <c r="C9" t="s">
        <v>38</v>
      </c>
      <c r="D9" s="34" t="s">
        <v>72</v>
      </c>
    </row>
    <row r="10" spans="1:4" x14ac:dyDescent="0.2">
      <c r="A10" s="32">
        <v>42.24</v>
      </c>
      <c r="B10" s="62">
        <v>45590</v>
      </c>
      <c r="C10" t="s">
        <v>38</v>
      </c>
      <c r="D10" s="34" t="s">
        <v>72</v>
      </c>
    </row>
    <row r="11" spans="1:4" x14ac:dyDescent="0.2">
      <c r="A11" s="32">
        <v>42.24</v>
      </c>
      <c r="B11" s="62">
        <v>45629</v>
      </c>
      <c r="C11" t="s">
        <v>38</v>
      </c>
      <c r="D11" s="34" t="s">
        <v>72</v>
      </c>
    </row>
    <row r="12" spans="1:4" x14ac:dyDescent="0.2">
      <c r="A12" s="32">
        <v>42.24</v>
      </c>
      <c r="B12" s="62">
        <v>45672</v>
      </c>
      <c r="C12" t="s">
        <v>38</v>
      </c>
      <c r="D12" s="34" t="s">
        <v>72</v>
      </c>
    </row>
    <row r="13" spans="1:4" x14ac:dyDescent="0.2">
      <c r="A13" s="32">
        <v>42.24</v>
      </c>
      <c r="B13" s="62">
        <v>45686</v>
      </c>
      <c r="C13" s="34" t="s">
        <v>38</v>
      </c>
      <c r="D13" s="34" t="s">
        <v>72</v>
      </c>
    </row>
    <row r="14" spans="1:4" x14ac:dyDescent="0.2">
      <c r="A14" s="32">
        <v>49.5</v>
      </c>
      <c r="B14" s="62">
        <v>45350</v>
      </c>
      <c r="C14" s="34" t="s">
        <v>71</v>
      </c>
      <c r="D14" s="34" t="s">
        <v>70</v>
      </c>
    </row>
    <row r="15" spans="1:4" x14ac:dyDescent="0.2">
      <c r="A15" s="32">
        <v>49.5</v>
      </c>
      <c r="B15" s="62">
        <v>45378</v>
      </c>
      <c r="C15" s="34" t="s">
        <v>71</v>
      </c>
      <c r="D15" s="34" t="s">
        <v>70</v>
      </c>
    </row>
    <row r="16" spans="1:4" x14ac:dyDescent="0.2">
      <c r="A16" s="32">
        <v>49.46</v>
      </c>
      <c r="B16" s="62">
        <v>45414</v>
      </c>
      <c r="C16" s="34" t="s">
        <v>71</v>
      </c>
      <c r="D16" s="34" t="s">
        <v>70</v>
      </c>
    </row>
    <row r="17" spans="1:5" x14ac:dyDescent="0.2">
      <c r="A17" s="32">
        <v>49.46</v>
      </c>
      <c r="B17" s="62">
        <v>45443</v>
      </c>
      <c r="C17" s="34" t="s">
        <v>71</v>
      </c>
      <c r="D17" s="34" t="s">
        <v>70</v>
      </c>
    </row>
    <row r="18" spans="1:5" x14ac:dyDescent="0.2">
      <c r="A18" s="32">
        <v>49.46</v>
      </c>
      <c r="B18" s="62">
        <v>45469</v>
      </c>
      <c r="C18" s="34" t="s">
        <v>71</v>
      </c>
      <c r="D18" s="34" t="s">
        <v>70</v>
      </c>
    </row>
    <row r="19" spans="1:5" x14ac:dyDescent="0.2">
      <c r="A19" s="32">
        <v>44.99</v>
      </c>
      <c r="B19" s="62">
        <v>45502</v>
      </c>
      <c r="C19" s="34" t="s">
        <v>71</v>
      </c>
      <c r="D19" s="34" t="s">
        <v>80</v>
      </c>
    </row>
    <row r="20" spans="1:5" x14ac:dyDescent="0.2">
      <c r="A20" s="32">
        <v>5</v>
      </c>
      <c r="B20" s="62">
        <v>45505</v>
      </c>
      <c r="C20" s="34" t="s">
        <v>71</v>
      </c>
      <c r="D20" s="34" t="s">
        <v>79</v>
      </c>
    </row>
    <row r="21" spans="1:5" x14ac:dyDescent="0.2">
      <c r="A21" s="32">
        <v>49.49</v>
      </c>
      <c r="B21" s="62">
        <v>45532</v>
      </c>
      <c r="C21" s="34" t="s">
        <v>71</v>
      </c>
      <c r="D21" s="34" t="s">
        <v>70</v>
      </c>
    </row>
    <row r="22" spans="1:5" x14ac:dyDescent="0.2">
      <c r="A22" s="32">
        <v>49.49</v>
      </c>
      <c r="B22" s="62">
        <v>45562</v>
      </c>
      <c r="C22" s="34" t="s">
        <v>71</v>
      </c>
      <c r="D22" s="34" t="s">
        <v>70</v>
      </c>
    </row>
    <row r="23" spans="1:5" x14ac:dyDescent="0.2">
      <c r="A23" s="32">
        <v>49.53</v>
      </c>
      <c r="B23" s="62">
        <v>45590</v>
      </c>
      <c r="C23" s="34" t="s">
        <v>71</v>
      </c>
      <c r="D23" s="34" t="s">
        <v>70</v>
      </c>
    </row>
    <row r="24" spans="1:5" x14ac:dyDescent="0.2">
      <c r="A24" s="32">
        <v>49.53</v>
      </c>
      <c r="B24" s="62">
        <v>45629</v>
      </c>
      <c r="C24" s="34" t="s">
        <v>71</v>
      </c>
      <c r="D24" s="34" t="s">
        <v>70</v>
      </c>
    </row>
    <row r="25" spans="1:5" x14ac:dyDescent="0.2">
      <c r="A25" s="32">
        <v>49.53</v>
      </c>
      <c r="B25" s="62">
        <v>45672</v>
      </c>
      <c r="C25" s="34" t="s">
        <v>71</v>
      </c>
      <c r="D25" s="34" t="s">
        <v>70</v>
      </c>
    </row>
    <row r="26" spans="1:5" x14ac:dyDescent="0.2">
      <c r="A26" s="32">
        <v>49.53</v>
      </c>
      <c r="B26" s="62">
        <v>45686</v>
      </c>
      <c r="C26" s="34" t="s">
        <v>71</v>
      </c>
      <c r="D26" s="34" t="s">
        <v>70</v>
      </c>
    </row>
    <row r="27" spans="1:5" x14ac:dyDescent="0.2">
      <c r="A27" s="32">
        <v>807.45</v>
      </c>
      <c r="B27" s="62">
        <v>45481</v>
      </c>
      <c r="C27" t="s">
        <v>39</v>
      </c>
      <c r="D27" t="s">
        <v>40</v>
      </c>
      <c r="E27" t="s">
        <v>41</v>
      </c>
    </row>
    <row r="28" spans="1:5" s="39" customFormat="1" x14ac:dyDescent="0.2">
      <c r="A28" s="66">
        <v>11.34</v>
      </c>
      <c r="B28" s="67">
        <v>45345</v>
      </c>
      <c r="C28" s="39" t="s">
        <v>42</v>
      </c>
      <c r="D28" s="39" t="s">
        <v>67</v>
      </c>
    </row>
    <row r="29" spans="1:5" x14ac:dyDescent="0.2">
      <c r="A29" s="32">
        <v>22.68</v>
      </c>
      <c r="B29" s="62">
        <v>45457</v>
      </c>
      <c r="C29" t="s">
        <v>42</v>
      </c>
      <c r="D29" s="34" t="s">
        <v>68</v>
      </c>
    </row>
    <row r="30" spans="1:5" x14ac:dyDescent="0.2">
      <c r="A30" s="32">
        <v>23.58</v>
      </c>
      <c r="B30" s="62">
        <v>45561</v>
      </c>
      <c r="C30" t="s">
        <v>42</v>
      </c>
      <c r="D30" s="34" t="s">
        <v>68</v>
      </c>
    </row>
    <row r="31" spans="1:5" x14ac:dyDescent="0.2">
      <c r="A31" s="32">
        <v>23.58</v>
      </c>
      <c r="B31" s="62">
        <v>45611</v>
      </c>
      <c r="C31" t="s">
        <v>42</v>
      </c>
      <c r="D31" s="34" t="s">
        <v>68</v>
      </c>
    </row>
    <row r="32" spans="1:5" x14ac:dyDescent="0.2">
      <c r="A32" s="32">
        <v>1980</v>
      </c>
      <c r="B32" s="62">
        <v>45544</v>
      </c>
      <c r="C32" t="s">
        <v>43</v>
      </c>
      <c r="D32" t="s">
        <v>44</v>
      </c>
    </row>
    <row r="33" spans="1:4" ht="38.25" x14ac:dyDescent="0.2">
      <c r="A33" s="32">
        <v>9433.82</v>
      </c>
      <c r="B33" s="62">
        <v>45680</v>
      </c>
      <c r="C33" t="s">
        <v>45</v>
      </c>
      <c r="D33" s="68" t="s">
        <v>46</v>
      </c>
    </row>
    <row r="34" spans="1:4" x14ac:dyDescent="0.2">
      <c r="A34" s="47" t="s">
        <v>66</v>
      </c>
      <c r="B34" s="49"/>
      <c r="C34" s="49"/>
      <c r="D34" s="49"/>
    </row>
    <row r="35" spans="1:4" x14ac:dyDescent="0.2">
      <c r="A35" s="32">
        <f>SUM(A2:A33)</f>
        <v>13403.38</v>
      </c>
    </row>
    <row r="37" spans="1:4" x14ac:dyDescent="0.2">
      <c r="A37" s="37" t="s">
        <v>78</v>
      </c>
      <c r="C37" s="38">
        <v>20300</v>
      </c>
    </row>
    <row r="38" spans="1:4" x14ac:dyDescent="0.2">
      <c r="A38" s="37" t="s">
        <v>76</v>
      </c>
      <c r="C38" s="38">
        <v>13403.38</v>
      </c>
      <c r="D38" s="34"/>
    </row>
    <row r="39" spans="1:4" x14ac:dyDescent="0.2">
      <c r="A39" s="69" t="s">
        <v>77</v>
      </c>
      <c r="B39" s="70"/>
      <c r="C39" s="71">
        <f>SUM(C37-C38)</f>
        <v>6896.6200000000008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Y2Q4(JAN 2025)</vt:lpstr>
      <vt:lpstr>Investigator Tim Doyle</vt:lpstr>
      <vt:lpstr>Peer Chris Beltran</vt:lpstr>
      <vt:lpstr>Benefits Matched by County</vt:lpstr>
      <vt:lpstr>Maintanence and Operations</vt:lpstr>
      <vt:lpstr>Investigative Equipment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Chad Henson</dc:creator>
  <cp:lastModifiedBy>Chad Henson</cp:lastModifiedBy>
  <cp:lastPrinted>2025-05-21T19:01:36Z</cp:lastPrinted>
  <dcterms:created xsi:type="dcterms:W3CDTF">2025-05-07T15:24:43Z</dcterms:created>
  <dcterms:modified xsi:type="dcterms:W3CDTF">2025-06-02T17:24:49Z</dcterms:modified>
</cp:coreProperties>
</file>