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arcounties-my.sharepoint.com/personal/jspence_arorp_org/Documents/ARORP/Proposals/2023 Proposals 23-001 23-228/ARORP23-083 Renewal Ranch Expansion/23-083 Renewal Ranch Reporting/23-083 Year 1 Annual Eval/"/>
    </mc:Choice>
  </mc:AlternateContent>
  <xr:revisionPtr revIDLastSave="26" documentId="8_{21F34A23-AADD-8E4C-A783-0A1010240E9C}" xr6:coauthVersionLast="47" xr6:coauthVersionMax="47" xr10:uidLastSave="{EE157CBF-FF20-124D-BF2E-3140775F6794}"/>
  <bookViews>
    <workbookView xWindow="2980" yWindow="780" windowWidth="29040" windowHeight="19980" tabRatio="969" xr2:uid="{00000000-000D-0000-FFFF-FFFF00000000}"/>
  </bookViews>
  <sheets>
    <sheet name="Annotated Budget" sheetId="1" r:id="rId1"/>
    <sheet name="General Conditions" sheetId="63" r:id="rId2"/>
    <sheet name="Architectural Fees" sheetId="4" r:id="rId3"/>
    <sheet name="Earthwork" sheetId="5" r:id="rId4"/>
    <sheet name="Termite Treatment" sheetId="6" r:id="rId5"/>
    <sheet name="Landscaping" sheetId="7" r:id="rId6"/>
    <sheet name="Concrete Foundation" sheetId="8" r:id="rId7"/>
    <sheet name="Structural Steel" sheetId="25" r:id="rId8"/>
    <sheet name="Structural Steel Erection" sheetId="26" r:id="rId9"/>
    <sheet name="Carpentry" sheetId="10" r:id="rId10"/>
    <sheet name="Millwork" sheetId="24" r:id="rId11"/>
    <sheet name="Shingle Roof System" sheetId="27" r:id="rId12"/>
    <sheet name="Siding &amp; Stone" sheetId="40" r:id="rId13"/>
    <sheet name="Waterproofing &amp; Sealants" sheetId="41" r:id="rId14"/>
    <sheet name="Doors &amp; Hardware" sheetId="42" r:id="rId15"/>
    <sheet name="Glass, Glazing &amp; Windows" sheetId="43" r:id="rId16"/>
    <sheet name="Drywall &amp; Insulation" sheetId="44" r:id="rId17"/>
    <sheet name="Flooring &amp; Base" sheetId="47" r:id="rId18"/>
    <sheet name="Painting &amp; Finishing" sheetId="50" r:id="rId19"/>
    <sheet name="Internet Low Voltage Wiring" sheetId="51" r:id="rId20"/>
    <sheet name="Fire Protection" sheetId="52" r:id="rId21"/>
    <sheet name="Plumbing" sheetId="55" r:id="rId22"/>
    <sheet name="Septic" sheetId="56" r:id="rId23"/>
    <sheet name="HVAC" sheetId="57" r:id="rId24"/>
    <sheet name="Electrical" sheetId="58" r:id="rId25"/>
    <sheet name="Overhead &amp; Fees" sheetId="59" r:id="rId26"/>
    <sheet name="Peer Support Specialists" sheetId="60" r:id="rId27"/>
    <sheet name="Case Management Software" sheetId="61" r:id="rId28"/>
    <sheet name="Furnishings" sheetId="62"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b7grn6XNq4kySkGqm+WV2E4pi01BZHk79lDz6IiPEgg="/>
    </ext>
  </extLst>
</workbook>
</file>

<file path=xl/calcChain.xml><?xml version="1.0" encoding="utf-8"?>
<calcChain xmlns="http://schemas.openxmlformats.org/spreadsheetml/2006/main">
  <c r="G39" i="1" l="1"/>
  <c r="G43" i="1" s="1"/>
  <c r="A13" i="60"/>
  <c r="E33" i="1" s="1"/>
  <c r="A9" i="47"/>
  <c r="A24" i="63"/>
  <c r="E8" i="1" s="1"/>
  <c r="E34" i="1"/>
  <c r="G34" i="1" s="1"/>
  <c r="C37" i="1"/>
  <c r="A10" i="62"/>
  <c r="E35" i="1" s="1"/>
  <c r="G35" i="1" s="1"/>
  <c r="A10" i="61"/>
  <c r="A10" i="59"/>
  <c r="E32" i="1" s="1"/>
  <c r="G32" i="1" s="1"/>
  <c r="G33" i="1" l="1"/>
  <c r="A10" i="58"/>
  <c r="A9" i="57"/>
  <c r="E29" i="1"/>
  <c r="G29" i="1" s="1"/>
  <c r="A8" i="56"/>
  <c r="A16" i="55"/>
  <c r="E28" i="1" s="1"/>
  <c r="G28" i="1" s="1"/>
  <c r="A37" i="52"/>
  <c r="E27" i="1" s="1"/>
  <c r="G27" i="1" s="1"/>
  <c r="A10" i="51"/>
  <c r="E25" i="1"/>
  <c r="G25" i="1" s="1"/>
  <c r="A10" i="50"/>
  <c r="E24" i="1"/>
  <c r="G24" i="1" s="1"/>
  <c r="A8" i="44"/>
  <c r="E23" i="1" s="1"/>
  <c r="G23" i="1" s="1"/>
  <c r="E22" i="1"/>
  <c r="G22" i="1" s="1"/>
  <c r="A6" i="43"/>
  <c r="A22" i="42"/>
  <c r="E21" i="1" s="1"/>
  <c r="E20" i="1"/>
  <c r="G20" i="1" s="1"/>
  <c r="A8" i="41"/>
  <c r="A10" i="40"/>
  <c r="E19" i="1" s="1"/>
  <c r="E18" i="1"/>
  <c r="A6" i="27"/>
  <c r="G26" i="1"/>
  <c r="A7" i="24"/>
  <c r="E17" i="1" s="1"/>
  <c r="A32" i="26"/>
  <c r="A32" i="25"/>
  <c r="E31" i="1" l="1"/>
  <c r="G31" i="1" s="1"/>
  <c r="E30" i="1"/>
  <c r="G21" i="1"/>
  <c r="A35" i="10"/>
  <c r="E16" i="1" s="1"/>
  <c r="A32" i="8"/>
  <c r="E13" i="1" s="1"/>
  <c r="G13" i="1" s="1"/>
  <c r="A10" i="6"/>
  <c r="E11" i="1" s="1"/>
  <c r="G19" i="1" l="1"/>
  <c r="G18" i="1"/>
  <c r="G17" i="1"/>
  <c r="G16" i="1"/>
  <c r="G15" i="1"/>
  <c r="G14" i="1"/>
  <c r="G11" i="1"/>
  <c r="A6" i="7" l="1"/>
  <c r="E12" i="1" s="1"/>
  <c r="G12" i="1" s="1"/>
  <c r="A17" i="5"/>
  <c r="E10" i="1" s="1"/>
  <c r="G10" i="1" s="1"/>
  <c r="A7" i="4"/>
  <c r="E9" i="1" s="1"/>
  <c r="B37" i="1"/>
  <c r="D39" i="1"/>
  <c r="G9" i="1" l="1"/>
  <c r="E39" i="1"/>
  <c r="G8" i="1"/>
  <c r="G30" i="1"/>
</calcChain>
</file>

<file path=xl/sharedStrings.xml><?xml version="1.0" encoding="utf-8"?>
<sst xmlns="http://schemas.openxmlformats.org/spreadsheetml/2006/main" count="719" uniqueCount="260">
  <si>
    <t>Organization:</t>
  </si>
  <si>
    <t>Renewal Ranch</t>
  </si>
  <si>
    <t xml:space="preserve">Project Title: </t>
  </si>
  <si>
    <t>Renewal Ranch Housing</t>
  </si>
  <si>
    <t xml:space="preserve">You are responsible for keeping track of receipts for all purchases for your agency’s records. You will not submit receipts to ARORP until the end of the year. </t>
  </si>
  <si>
    <t>Original Budget Line Item</t>
  </si>
  <si>
    <t>Original Amount Budgeted</t>
  </si>
  <si>
    <t>Cost Projection Following Bid Process</t>
  </si>
  <si>
    <t>Description of Budget Line Item</t>
  </si>
  <si>
    <t>Spent to Date</t>
  </si>
  <si>
    <t>Spent to Date Notes*</t>
  </si>
  <si>
    <t xml:space="preserve">Amount Left to Spend </t>
  </si>
  <si>
    <t xml:space="preserve">Plan to Spend </t>
  </si>
  <si>
    <t xml:space="preserve">Does this plan align with project milestones? </t>
  </si>
  <si>
    <t>General Conditions</t>
  </si>
  <si>
    <t>General construction expenses.</t>
  </si>
  <si>
    <t>NA</t>
  </si>
  <si>
    <t>Yes</t>
  </si>
  <si>
    <t>Spent to Date:</t>
  </si>
  <si>
    <t>Total Cost per Receipt</t>
  </si>
  <si>
    <t>Date</t>
  </si>
  <si>
    <t>Vendor</t>
  </si>
  <si>
    <t>Items Purchased with Unit Price</t>
  </si>
  <si>
    <t>NBMC, Inc.</t>
  </si>
  <si>
    <t>Rik Sowell Architects</t>
  </si>
  <si>
    <t>Design Development</t>
  </si>
  <si>
    <t>Hum's Rental</t>
  </si>
  <si>
    <t>Smooth Roller Rental</t>
  </si>
  <si>
    <t>Conway Farm &amp; Home Supply</t>
  </si>
  <si>
    <t>Auto shut-off nozzle, pushpull switch, transfer nose</t>
  </si>
  <si>
    <t>A&amp;B Dirt Movers</t>
  </si>
  <si>
    <t>Load and haul fill</t>
  </si>
  <si>
    <t>Associated Farmers Coop</t>
  </si>
  <si>
    <t>Straw Bale</t>
  </si>
  <si>
    <t>NBMC</t>
  </si>
  <si>
    <t>Site preparation</t>
  </si>
  <si>
    <t>Earthwork</t>
  </si>
  <si>
    <t>Paladino Construction</t>
  </si>
  <si>
    <t>Installation of storm drain</t>
  </si>
  <si>
    <t>Keeling Co.</t>
  </si>
  <si>
    <t>M2 Equipment Rentals</t>
  </si>
  <si>
    <t>Roller Rental</t>
  </si>
  <si>
    <t xml:space="preserve">          </t>
  </si>
  <si>
    <t>Central Arkansas Pest Services</t>
  </si>
  <si>
    <t>Termite Prevention</t>
  </si>
  <si>
    <t>Winsupply</t>
  </si>
  <si>
    <t>Landscaping</t>
  </si>
  <si>
    <t>Little Rock Landscape</t>
  </si>
  <si>
    <t>Rogers Group</t>
  </si>
  <si>
    <t>Foundation/Slab</t>
  </si>
  <si>
    <t>Brian Hutchings Concrete</t>
  </si>
  <si>
    <t>Mallard Ready Mix</t>
  </si>
  <si>
    <t>Concrete</t>
  </si>
  <si>
    <t>Ozark Rebar</t>
  </si>
  <si>
    <t>Foundation Rebar</t>
  </si>
  <si>
    <t>Concrete &amp; Labor</t>
  </si>
  <si>
    <t>Concrete application #2</t>
  </si>
  <si>
    <t>Architectural Fees</t>
  </si>
  <si>
    <t>Termite Treatment</t>
  </si>
  <si>
    <t>Arkansas Rebar</t>
  </si>
  <si>
    <t>Structural Steel</t>
  </si>
  <si>
    <t>Structural Steel Erection</t>
  </si>
  <si>
    <t>Rough/Finish Carpentry</t>
  </si>
  <si>
    <t>Whit Davis Lumber</t>
  </si>
  <si>
    <t>Lumber</t>
  </si>
  <si>
    <t>A-1 Truss</t>
  </si>
  <si>
    <t>Truss Package</t>
  </si>
  <si>
    <t>Ridout Lumber</t>
  </si>
  <si>
    <t>Fastenal Company</t>
  </si>
  <si>
    <t>Rough/Finish</t>
  </si>
  <si>
    <t>JU Rodriguez Brothers</t>
  </si>
  <si>
    <t>Framing</t>
  </si>
  <si>
    <t>Closets</t>
  </si>
  <si>
    <t>Exterior Closet</t>
  </si>
  <si>
    <t>D&amp;T Carpentry</t>
  </si>
  <si>
    <t>Closets, Window Sills, After Base</t>
  </si>
  <si>
    <t>Trim for attic and access cabinet closet rods</t>
  </si>
  <si>
    <t>Credit for Lumber</t>
  </si>
  <si>
    <t>Rebar</t>
  </si>
  <si>
    <t>Harris Concrete Pumps</t>
  </si>
  <si>
    <t>Concrete work</t>
  </si>
  <si>
    <t>Straw bale</t>
  </si>
  <si>
    <t>MTA Engineers</t>
  </si>
  <si>
    <t>Concrete sampling and testing</t>
  </si>
  <si>
    <t>Lab manager review and submittal</t>
  </si>
  <si>
    <t>Vendor Credit</t>
  </si>
  <si>
    <t>Oliver Cook Millwork</t>
  </si>
  <si>
    <t>Millwork</t>
  </si>
  <si>
    <t>Shingle Roof System</t>
  </si>
  <si>
    <t>Siding and Stone</t>
  </si>
  <si>
    <t>Waterproofing&amp; Sealants</t>
  </si>
  <si>
    <t>Doors &amp; Hardware</t>
  </si>
  <si>
    <t>Glass, Glazing &amp; Windows</t>
  </si>
  <si>
    <t>Drywall &amp; Insulation</t>
  </si>
  <si>
    <t>Painting &amp; Finishing</t>
  </si>
  <si>
    <t>Internet/Low Voltage Wiring</t>
  </si>
  <si>
    <t>Included with electric</t>
  </si>
  <si>
    <t>Fire Protection</t>
  </si>
  <si>
    <t>Plumbing</t>
  </si>
  <si>
    <t>Septic System</t>
  </si>
  <si>
    <t>HVAC</t>
  </si>
  <si>
    <t>Electrical</t>
  </si>
  <si>
    <t>Overhead &amp; Fees</t>
  </si>
  <si>
    <t>HD Roofing</t>
  </si>
  <si>
    <t>Antique Brick &amp; Block</t>
  </si>
  <si>
    <t>Cast Stone Material</t>
  </si>
  <si>
    <t>Story Stone Masonry</t>
  </si>
  <si>
    <t>Stone Masonry</t>
  </si>
  <si>
    <t>American Building Specialties</t>
  </si>
  <si>
    <t>Metal Frames</t>
  </si>
  <si>
    <t>Hinges</t>
  </si>
  <si>
    <t>Hollow Metal Doors</t>
  </si>
  <si>
    <t>B&amp;B Construction</t>
  </si>
  <si>
    <t>Doors/Hardware</t>
  </si>
  <si>
    <t>Hollow Core &amp; Fiberglass Doors &amp; Hardware</t>
  </si>
  <si>
    <t>John Berry</t>
  </si>
  <si>
    <t>Toilet Paper Holders</t>
  </si>
  <si>
    <t>NBMC Inc</t>
  </si>
  <si>
    <t>Thermal &amp; Moisture Protection</t>
  </si>
  <si>
    <t>Waterproofing &amp; Sealant</t>
  </si>
  <si>
    <t>Door Closer</t>
  </si>
  <si>
    <t>Pella Products of Arkansas</t>
  </si>
  <si>
    <t>Stellar Interiors</t>
  </si>
  <si>
    <t>Flooring &amp; Base</t>
  </si>
  <si>
    <t>Moix Carpet &amp; Fans</t>
  </si>
  <si>
    <t xml:space="preserve">Flooring </t>
  </si>
  <si>
    <t>Lilley Paint Co.</t>
  </si>
  <si>
    <t>Turner Parking Lot Maintenance</t>
  </si>
  <si>
    <t>Striping</t>
  </si>
  <si>
    <t>Metal Riser for Fire Line</t>
  </si>
  <si>
    <t>A&amp;B Reprographics</t>
  </si>
  <si>
    <t>Copies of Specs</t>
  </si>
  <si>
    <t>Digital Bond</t>
  </si>
  <si>
    <t>Sprinklers</t>
  </si>
  <si>
    <t>A&amp;A Fire &amp; Safety</t>
  </si>
  <si>
    <t>Rip Rap &amp; B-Stone</t>
  </si>
  <si>
    <t>Rip Rap &amp; SB2</t>
  </si>
  <si>
    <t>Boyd Metal</t>
  </si>
  <si>
    <t>Pump House</t>
  </si>
  <si>
    <t>Fastenal</t>
  </si>
  <si>
    <t>Peterson Concrete Tank</t>
  </si>
  <si>
    <t>Airgas USA</t>
  </si>
  <si>
    <t>Gas</t>
  </si>
  <si>
    <t>McNichols Co.</t>
  </si>
  <si>
    <t>Equipmentshare.com</t>
  </si>
  <si>
    <t>Storm Drain Ring &amp; Cover</t>
  </si>
  <si>
    <t>Equipment Rental</t>
  </si>
  <si>
    <t>Installation of Water</t>
  </si>
  <si>
    <t>Digging &amp; backfilling trench for electric</t>
  </si>
  <si>
    <t>AV Concrete Construction</t>
  </si>
  <si>
    <t>Slab form, pour and finish</t>
  </si>
  <si>
    <t>Lock-Wood Electric</t>
  </si>
  <si>
    <t>Fire Pump Electrical</t>
  </si>
  <si>
    <t>Steve Nichols Plumbing</t>
  </si>
  <si>
    <t>Slab Rough-in</t>
  </si>
  <si>
    <t>App #1</t>
  </si>
  <si>
    <t>App #2-Slab Rough-in</t>
  </si>
  <si>
    <t>App #3-Slab Rough-in</t>
  </si>
  <si>
    <t>Tyler Group</t>
  </si>
  <si>
    <t>Stevenson Heating &amp; Air</t>
  </si>
  <si>
    <t>Peer Support Specialists</t>
  </si>
  <si>
    <t>Bunkhouse Furnishings</t>
  </si>
  <si>
    <t>Concrete/Foundation</t>
  </si>
  <si>
    <t>Construction manager fee (3 months)</t>
  </si>
  <si>
    <t>Construction manager fee (06/15/24--07/22/24)</t>
  </si>
  <si>
    <t>Construction manager fee (07/22/24--08/26/24)</t>
  </si>
  <si>
    <t>Social Solutions</t>
  </si>
  <si>
    <t>Case Management Software Invoice #1</t>
  </si>
  <si>
    <t>Case Management Software Invoice #2</t>
  </si>
  <si>
    <t>Cleo's Furniture</t>
  </si>
  <si>
    <t>Bunkhouse furnishings</t>
  </si>
  <si>
    <t>Amazon.com</t>
  </si>
  <si>
    <t>Bed frames</t>
  </si>
  <si>
    <t>Earthwork is over budget due to ongoing issues with the red clay content of the soil, including additional issues related to landscaping.  In an attempt to save back some of this unexpected overage, numerous loads of topsoil were harvested from another part of the Renewal Ranch property and used to improve the landscaping base around the building.  Savings will be gained in other categories to keep us within our overall funding amount.</t>
  </si>
  <si>
    <t>Additional concrete was required to increase the space for handicapped and visitor parking and to allow more clearance for parked vehicles away from Lake Drive. Savings will be gained in other categories to keep us within our overall funding amount.</t>
  </si>
  <si>
    <t>We are slighly over budget on this line item due to "installation labor" being omitted from the cost estimate.  This was not discovered until the work was completed.  We will reduce costs in other areas as needed to stay within funding.</t>
  </si>
  <si>
    <t>Bedroom closets were inadvertently omitted from the building floor plan.  This omission was communicated to Tenesha Barnes and Joy Spense verbally on 04/01/23.  We will remain within our overall approved funding.</t>
  </si>
  <si>
    <t xml:space="preserve">TOTAL ARORP FUNDING </t>
  </si>
  <si>
    <t>Architecture plan development, documentation, and administration.</t>
  </si>
  <si>
    <t>Preparing the grounds for construction and habitation.</t>
  </si>
  <si>
    <t>Termite Prevention.</t>
  </si>
  <si>
    <t>Features to make the area surrounding the facility attractive and functional.</t>
  </si>
  <si>
    <t>Concrete foundation and slab.</t>
  </si>
  <si>
    <t>No spending in this category.  We are maintaining the same quality and durability with a lower-cost all-wood construction.</t>
  </si>
  <si>
    <t>No plan to spend in this category.</t>
  </si>
  <si>
    <t>All carpentry for the facility.</t>
  </si>
  <si>
    <t>Additional strucural items processed in another facility before installation.</t>
  </si>
  <si>
    <t>Standard shingle roof.</t>
  </si>
  <si>
    <t>Siding and stone for the building matching other facilities on the Renewal Ranch campus.</t>
  </si>
  <si>
    <t>Prevention of leaks.</t>
  </si>
  <si>
    <t>Doors and related hardware.</t>
  </si>
  <si>
    <t>Windows installed and finished.</t>
  </si>
  <si>
    <t>Drywall and insulation.</t>
  </si>
  <si>
    <t>All flooring including the base underneath the floors.</t>
  </si>
  <si>
    <t>Wiring for internet and related security.</t>
  </si>
  <si>
    <t>Installation of sprinkler system consistent with local fire code.</t>
  </si>
  <si>
    <t>Heating and air conditioning.</t>
  </si>
  <si>
    <t>Human waste disposal.</t>
  </si>
  <si>
    <t>Electrical system including connection to the local power utility.  Includes internet wiring.</t>
  </si>
  <si>
    <t>General contractor overhead and fees.</t>
  </si>
  <si>
    <t>Peer Support Specialists.</t>
  </si>
  <si>
    <t>Case management software.</t>
  </si>
  <si>
    <t>Furnishings.</t>
  </si>
  <si>
    <t>Total Budget / Projection</t>
  </si>
  <si>
    <t>Case Management Software</t>
  </si>
  <si>
    <t>One Peer Support Specialist for one month</t>
  </si>
  <si>
    <t>A1 Portable Toilets</t>
  </si>
  <si>
    <t>RT021324-29-B Portable Toilet Rental</t>
  </si>
  <si>
    <t>RT31324-27B Portable Toilet Rental</t>
  </si>
  <si>
    <t>LRS</t>
  </si>
  <si>
    <t>AM71311 Dumpster Roll Off</t>
  </si>
  <si>
    <t>RT041224-23 Portable Toilet Rental</t>
  </si>
  <si>
    <t>2-General Conditions</t>
  </si>
  <si>
    <t>AM76014 Dumpster Roll Off</t>
  </si>
  <si>
    <t>RT51324-21 -Portable Toilet Rental</t>
  </si>
  <si>
    <t>AM80448 Dumpster Roll Off</t>
  </si>
  <si>
    <t>RT061324-23 Portable Toilet Rental</t>
  </si>
  <si>
    <t>AM85052 Dumpster Roll Off</t>
  </si>
  <si>
    <t>RT071324-25 Portable Toilet Rental</t>
  </si>
  <si>
    <t>2327-4 General Conditions</t>
  </si>
  <si>
    <t>RT81324-26 Portable Toilet Rental</t>
  </si>
  <si>
    <t>2327-05 General Conditions</t>
  </si>
  <si>
    <t>RT091324-23 Portable Toilet Rental</t>
  </si>
  <si>
    <t>Edward Spears</t>
  </si>
  <si>
    <t>9-13-2024 Cleaned Living Quarters/inside and outside windows</t>
  </si>
  <si>
    <t>AM97943-Dumpster Final Pick-up</t>
  </si>
  <si>
    <t>2327--07 General Conditions</t>
  </si>
  <si>
    <t>2327-03 General Condition</t>
  </si>
  <si>
    <t>Construction Administration</t>
  </si>
  <si>
    <t>2327-06 Earthwork</t>
  </si>
  <si>
    <t>2327-07 Earthwork</t>
  </si>
  <si>
    <t>2327-06 Rough/Finish</t>
  </si>
  <si>
    <t>Xtreme Exteriors</t>
  </si>
  <si>
    <t>1-Final Siding &amp; Stone</t>
  </si>
  <si>
    <t>Ridout Lumber Company</t>
  </si>
  <si>
    <t>Barn Strap Hanger w/fasteners</t>
  </si>
  <si>
    <t>2327-06 Doors &amp; Hardware</t>
  </si>
  <si>
    <t>12/04//24</t>
  </si>
  <si>
    <t>Installation of new Pyro Chem Automatic Fire Suppression System</t>
  </si>
  <si>
    <t>Fire Pump electrical and fiber material and labor</t>
  </si>
  <si>
    <t>Lakeview Security, Fire &amp; Communications</t>
  </si>
  <si>
    <t>Winsupply of Conway</t>
  </si>
  <si>
    <t>Construction manager fee (08/27/24-09/25/24)</t>
  </si>
  <si>
    <t>Construction manager fee (09/26/24-10/28/24)</t>
  </si>
  <si>
    <t>Metro Appliances &amp; More</t>
  </si>
  <si>
    <t>Gregory's Moving &amp; Delivery Co</t>
  </si>
  <si>
    <t>Washer/Dryer Combo &amp; Installation - 3</t>
  </si>
  <si>
    <t>Delivery Fee for furniture</t>
  </si>
  <si>
    <t>Plumbing - installation of water line</t>
  </si>
  <si>
    <t xml:space="preserve">Additional doors and hardware were required primarily due to the construction closets (22 closet doors and related) that were omitted from the original floor plan.  This omission was reported to Tenesha Barnes and Joy Spense verbally on 04/01/23. Savings will be gained in other categories to keep us within our overall funding amount. </t>
  </si>
  <si>
    <t>We are over in this category due to impacts of adding the closets.</t>
  </si>
  <si>
    <t xml:space="preserve">Fire Protection estimates have been increased by $32,471 due to the necessity of a water-pumping system for this building, as required by the fire marshal.  This was communicated to Tenesha Barnes and Joy Spence on 04/16/24 and they approved.
The fire marshal later required an additional separate fire suppression system to be installed for the cooking range.  This was not known or estimated in the original building plans.
</t>
  </si>
  <si>
    <t>Funding was received for two specialists over a 12 month period.  The first monthly payments occurred on August 18, 2024, for the month of July 2024. Seven months of funding remains to be allocated.</t>
  </si>
  <si>
    <t>Construction administration charges were slightly  higher than expected due to changes.</t>
  </si>
  <si>
    <t>Waterline design, submittal to Ark. Dept. Health</t>
  </si>
  <si>
    <t>Plumbing within the building and connection to water system.</t>
  </si>
  <si>
    <t>Q4 2024 Annotated Budget
(5th Quarter of Reporting)</t>
  </si>
  <si>
    <t>Amount Left to Spend at the end of Year 1:</t>
  </si>
  <si>
    <t>Year 1 Funding to Return to the Qualified Settlement Fund:</t>
  </si>
  <si>
    <t xml:space="preserve">Allocated Year 2 Funds for Peers: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</si>
</sst>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1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4"/>
      <color theme="1"/>
      <name val="Calibri"/>
      <family val="2"/>
    </font>
    <font>
      <sz val="14"/>
      <color theme="1"/>
      <name val="Calibri"/>
      <family val="2"/>
      <scheme val="minor"/>
    </font>
    <font>
      <sz val="14"/>
      <color theme="1"/>
      <name val="Calibri"/>
      <family val="2"/>
    </font>
    <font>
      <i/>
      <sz val="14"/>
      <color theme="1"/>
      <name val="Calibri"/>
      <family val="2"/>
    </font>
    <font>
      <b/>
      <sz val="14"/>
      <color theme="1"/>
      <name val="Calibri"/>
      <family val="2"/>
      <scheme val="minor"/>
    </font>
    <font>
      <b/>
      <sz val="14"/>
      <color theme="1" tint="4.9989318521683403E-2"/>
      <name val="Calibri"/>
      <family val="2"/>
      <scheme val="minor"/>
    </font>
    <font>
      <sz val="14"/>
      <name val="Calibri"/>
      <family val="2"/>
      <scheme val="minor"/>
    </font>
    <font>
      <b/>
      <sz val="14"/>
      <color theme="1"/>
      <name val="Calibri (Body)"/>
    </font>
    <font>
      <sz val="14"/>
      <color theme="1"/>
      <name val="Calibri (Body)"/>
    </font>
    <font>
      <sz val="8"/>
      <name val="Calibri"/>
      <family val="2"/>
      <scheme val="minor"/>
    </font>
  </fonts>
  <fills count="11">
    <fill>
      <patternFill patternType="none"/>
    </fill>
    <fill>
      <patternFill patternType="gray125"/>
    </fill>
    <fill>
      <patternFill patternType="solid">
        <fgColor rgb="FFD0CECE"/>
        <bgColor rgb="FFD0CECE"/>
      </patternFill>
    </fill>
    <fill>
      <patternFill patternType="solid">
        <fgColor rgb="FFE2EFD9"/>
        <bgColor rgb="FFE2EFD9"/>
      </patternFill>
    </fill>
    <fill>
      <patternFill patternType="solid">
        <fgColor rgb="FFFBE4D5"/>
        <bgColor rgb="FFFBE4D5"/>
      </patternFill>
    </fill>
    <fill>
      <patternFill patternType="solid">
        <fgColor theme="0" tint="-0.14999847407452621"/>
        <bgColor indexed="64"/>
      </patternFill>
    </fill>
    <fill>
      <patternFill patternType="solid">
        <fgColor rgb="FFA5A5A5"/>
      </patternFill>
    </fill>
    <fill>
      <patternFill patternType="solid">
        <fgColor theme="0"/>
        <bgColor indexed="64"/>
      </patternFill>
    </fill>
    <fill>
      <patternFill patternType="solid">
        <fgColor theme="0" tint="-0.14999847407452621"/>
        <bgColor rgb="FFD0CECE"/>
      </patternFill>
    </fill>
    <fill>
      <patternFill patternType="solid">
        <fgColor theme="0"/>
        <bgColor rgb="FFD0CECE"/>
      </patternFill>
    </fill>
    <fill>
      <patternFill patternType="solid">
        <fgColor theme="5" tint="0.79998168889431442"/>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0" fontId="8" fillId="6" borderId="3" applyNumberFormat="0" applyAlignment="0" applyProtection="0"/>
  </cellStyleXfs>
  <cellXfs count="76">
    <xf numFmtId="0" fontId="0" fillId="0" borderId="0" xfId="0"/>
    <xf numFmtId="44" fontId="0" fillId="0" borderId="0" xfId="0" applyNumberFormat="1"/>
    <xf numFmtId="0" fontId="5" fillId="0" borderId="0" xfId="0" applyFont="1"/>
    <xf numFmtId="0" fontId="9" fillId="0" borderId="0" xfId="0" applyFont="1" applyAlignment="1">
      <alignment wrapText="1"/>
    </xf>
    <xf numFmtId="44" fontId="10" fillId="0" borderId="0" xfId="1" applyFont="1" applyAlignment="1">
      <alignment wrapText="1"/>
    </xf>
    <xf numFmtId="44" fontId="11" fillId="0" borderId="0" xfId="1" applyFont="1" applyAlignment="1">
      <alignment wrapText="1"/>
    </xf>
    <xf numFmtId="0" fontId="11" fillId="0" borderId="0" xfId="0" applyFont="1" applyAlignment="1">
      <alignment wrapText="1"/>
    </xf>
    <xf numFmtId="0" fontId="10" fillId="0" borderId="0" xfId="0" applyFont="1"/>
    <xf numFmtId="44" fontId="9" fillId="0" borderId="0" xfId="1" applyFont="1" applyAlignment="1">
      <alignment wrapText="1"/>
    </xf>
    <xf numFmtId="0" fontId="10" fillId="0" borderId="2" xfId="0" applyFont="1" applyBorder="1"/>
    <xf numFmtId="44" fontId="10" fillId="0" borderId="0" xfId="1" applyFont="1"/>
    <xf numFmtId="44" fontId="11" fillId="0" borderId="2" xfId="1" applyFont="1" applyFill="1" applyBorder="1" applyAlignment="1">
      <alignment wrapText="1"/>
    </xf>
    <xf numFmtId="0" fontId="11" fillId="0" borderId="2" xfId="0" applyFont="1" applyBorder="1" applyAlignment="1">
      <alignment wrapText="1"/>
    </xf>
    <xf numFmtId="44" fontId="11" fillId="2" borderId="1" xfId="1" applyFont="1" applyFill="1" applyBorder="1" applyAlignment="1">
      <alignment wrapText="1"/>
    </xf>
    <xf numFmtId="0" fontId="9" fillId="3" borderId="1" xfId="0" applyFont="1" applyFill="1" applyBorder="1" applyAlignment="1">
      <alignment horizontal="right" wrapText="1"/>
    </xf>
    <xf numFmtId="44" fontId="11" fillId="3" borderId="1" xfId="1" applyFont="1" applyFill="1" applyBorder="1" applyAlignment="1">
      <alignment horizontal="left" wrapText="1"/>
    </xf>
    <xf numFmtId="44" fontId="13" fillId="0" borderId="0" xfId="1" applyFont="1" applyAlignment="1">
      <alignment wrapText="1"/>
    </xf>
    <xf numFmtId="44" fontId="9" fillId="0" borderId="0" xfId="1" quotePrefix="1" applyFont="1" applyAlignment="1">
      <alignment wrapText="1"/>
    </xf>
    <xf numFmtId="44" fontId="11" fillId="0" borderId="4" xfId="1" applyFont="1" applyFill="1" applyBorder="1" applyAlignment="1">
      <alignment wrapText="1"/>
    </xf>
    <xf numFmtId="44" fontId="10" fillId="0" borderId="2" xfId="1" applyFont="1" applyBorder="1"/>
    <xf numFmtId="44" fontId="10" fillId="0" borderId="2" xfId="0" applyNumberFormat="1" applyFont="1" applyBorder="1"/>
    <xf numFmtId="0" fontId="9" fillId="8" borderId="2" xfId="0" applyFont="1" applyFill="1" applyBorder="1" applyAlignment="1">
      <alignment wrapText="1"/>
    </xf>
    <xf numFmtId="44" fontId="9" fillId="8" borderId="2" xfId="1" applyFont="1" applyFill="1" applyBorder="1" applyAlignment="1">
      <alignment wrapText="1"/>
    </xf>
    <xf numFmtId="0" fontId="10" fillId="0" borderId="5" xfId="0" applyFont="1" applyBorder="1"/>
    <xf numFmtId="0" fontId="9" fillId="8" borderId="0" xfId="0" applyFont="1" applyFill="1" applyAlignment="1">
      <alignment wrapText="1"/>
    </xf>
    <xf numFmtId="0" fontId="9" fillId="9" borderId="0" xfId="0" applyFont="1" applyFill="1" applyAlignment="1">
      <alignment wrapText="1"/>
    </xf>
    <xf numFmtId="0" fontId="0" fillId="0" borderId="0" xfId="0" applyAlignment="1">
      <alignment horizontal="center"/>
    </xf>
    <xf numFmtId="49" fontId="0" fillId="0" borderId="0" xfId="0" applyNumberFormat="1"/>
    <xf numFmtId="49" fontId="5" fillId="0" borderId="0" xfId="0" applyNumberFormat="1" applyFont="1"/>
    <xf numFmtId="44" fontId="7" fillId="5" borderId="2" xfId="0" applyNumberFormat="1" applyFont="1" applyFill="1" applyBorder="1" applyAlignment="1">
      <alignment horizontal="center" wrapText="1"/>
    </xf>
    <xf numFmtId="164" fontId="7" fillId="5" borderId="2" xfId="0" applyNumberFormat="1" applyFont="1" applyFill="1" applyBorder="1" applyAlignment="1">
      <alignment horizontal="center"/>
    </xf>
    <xf numFmtId="49" fontId="7" fillId="5" borderId="2" xfId="0" applyNumberFormat="1" applyFont="1" applyFill="1" applyBorder="1" applyAlignment="1">
      <alignment horizontal="center"/>
    </xf>
    <xf numFmtId="164" fontId="0" fillId="0" borderId="0" xfId="0" applyNumberFormat="1" applyAlignment="1">
      <alignment horizontal="center"/>
    </xf>
    <xf numFmtId="49" fontId="7" fillId="5" borderId="2" xfId="0" applyNumberFormat="1" applyFont="1" applyFill="1" applyBorder="1" applyAlignment="1">
      <alignment horizontal="center" wrapText="1"/>
    </xf>
    <xf numFmtId="49" fontId="5" fillId="0" borderId="0" xfId="0" applyNumberFormat="1" applyFont="1" applyAlignment="1">
      <alignment wrapText="1"/>
    </xf>
    <xf numFmtId="49" fontId="0" fillId="0" borderId="0" xfId="0" applyNumberFormat="1" applyAlignment="1">
      <alignment wrapText="1"/>
    </xf>
    <xf numFmtId="164" fontId="5" fillId="0" borderId="0" xfId="0" applyNumberFormat="1" applyFont="1" applyAlignment="1">
      <alignment horizontal="center"/>
    </xf>
    <xf numFmtId="0" fontId="10" fillId="0" borderId="0" xfId="0" applyFont="1" applyAlignment="1">
      <alignment wrapText="1"/>
    </xf>
    <xf numFmtId="44" fontId="10" fillId="0" borderId="0" xfId="0" applyNumberFormat="1" applyFont="1" applyAlignment="1">
      <alignment wrapText="1"/>
    </xf>
    <xf numFmtId="49" fontId="4" fillId="0" borderId="0" xfId="0" applyNumberFormat="1" applyFont="1"/>
    <xf numFmtId="49" fontId="4" fillId="0" borderId="0" xfId="0" applyNumberFormat="1" applyFont="1" applyAlignment="1">
      <alignment wrapText="1"/>
    </xf>
    <xf numFmtId="164" fontId="4" fillId="0" borderId="0" xfId="0" applyNumberFormat="1" applyFont="1" applyAlignment="1">
      <alignment horizontal="center"/>
    </xf>
    <xf numFmtId="49" fontId="3" fillId="0" borderId="0" xfId="0" applyNumberFormat="1" applyFont="1"/>
    <xf numFmtId="164" fontId="3" fillId="0" borderId="0" xfId="0" applyNumberFormat="1" applyFont="1" applyAlignment="1">
      <alignment horizontal="center"/>
    </xf>
    <xf numFmtId="44" fontId="3" fillId="0" borderId="0" xfId="0" applyNumberFormat="1" applyFont="1"/>
    <xf numFmtId="0" fontId="11" fillId="0" borderId="0" xfId="0" applyFont="1" applyAlignment="1">
      <alignment vertical="top" wrapText="1"/>
    </xf>
    <xf numFmtId="0" fontId="9" fillId="0" borderId="0" xfId="0" applyFont="1" applyAlignment="1">
      <alignment vertical="top" wrapText="1"/>
    </xf>
    <xf numFmtId="0" fontId="9" fillId="7" borderId="0" xfId="0" applyFont="1" applyFill="1" applyAlignment="1">
      <alignment vertical="top" wrapText="1"/>
    </xf>
    <xf numFmtId="44" fontId="11" fillId="0" borderId="0" xfId="1" applyFont="1" applyAlignment="1">
      <alignment vertical="top" wrapText="1"/>
    </xf>
    <xf numFmtId="0" fontId="11" fillId="0" borderId="5" xfId="0" applyFont="1" applyBorder="1" applyAlignment="1">
      <alignment vertical="top" wrapText="1"/>
    </xf>
    <xf numFmtId="0" fontId="11" fillId="0" borderId="2" xfId="0" applyFont="1" applyBorder="1" applyAlignment="1">
      <alignment vertical="top" wrapText="1"/>
    </xf>
    <xf numFmtId="0" fontId="11" fillId="4" borderId="1" xfId="0" applyFont="1" applyFill="1" applyBorder="1" applyAlignment="1">
      <alignment horizontal="right" vertical="top" wrapText="1"/>
    </xf>
    <xf numFmtId="0" fontId="10" fillId="0" borderId="0" xfId="0" applyFont="1" applyAlignment="1">
      <alignment vertical="top" wrapText="1"/>
    </xf>
    <xf numFmtId="0" fontId="15" fillId="0" borderId="0" xfId="0" applyFont="1" applyAlignment="1">
      <alignment vertical="top" wrapText="1"/>
    </xf>
    <xf numFmtId="0" fontId="16" fillId="0" borderId="0" xfId="0" applyFont="1"/>
    <xf numFmtId="165" fontId="16" fillId="0" borderId="0" xfId="0" applyNumberFormat="1" applyFont="1"/>
    <xf numFmtId="0" fontId="17" fillId="0" borderId="0" xfId="0" applyFont="1" applyAlignment="1">
      <alignment wrapText="1"/>
    </xf>
    <xf numFmtId="44" fontId="17" fillId="0" borderId="0" xfId="1" applyFont="1" applyAlignment="1">
      <alignment wrapText="1"/>
    </xf>
    <xf numFmtId="0" fontId="17" fillId="0" borderId="0" xfId="0" applyFont="1" applyAlignment="1">
      <alignment vertical="top" wrapText="1"/>
    </xf>
    <xf numFmtId="0" fontId="17" fillId="0" borderId="0" xfId="0" applyFont="1"/>
    <xf numFmtId="44" fontId="11" fillId="2" borderId="0" xfId="1" applyFont="1" applyFill="1" applyBorder="1" applyAlignment="1">
      <alignment wrapText="1"/>
    </xf>
    <xf numFmtId="44" fontId="10" fillId="0" borderId="0" xfId="0" applyNumberFormat="1" applyFont="1"/>
    <xf numFmtId="0" fontId="14" fillId="5" borderId="3" xfId="2" applyFont="1" applyFill="1" applyAlignment="1">
      <alignment wrapText="1"/>
    </xf>
    <xf numFmtId="49" fontId="2" fillId="0" borderId="0" xfId="0" applyNumberFormat="1" applyFont="1"/>
    <xf numFmtId="49" fontId="1" fillId="0" borderId="0" xfId="0" applyNumberFormat="1" applyFont="1"/>
    <xf numFmtId="49" fontId="1" fillId="0" borderId="0" xfId="0" applyNumberFormat="1" applyFont="1" applyAlignment="1">
      <alignment wrapText="1"/>
    </xf>
    <xf numFmtId="44" fontId="10" fillId="7" borderId="2" xfId="1" applyFont="1" applyFill="1" applyBorder="1"/>
    <xf numFmtId="44" fontId="11" fillId="0" borderId="0" xfId="0" applyNumberFormat="1" applyFont="1" applyAlignment="1">
      <alignment vertical="top" wrapText="1"/>
    </xf>
    <xf numFmtId="164" fontId="1" fillId="0" borderId="0" xfId="0" applyNumberFormat="1" applyFont="1" applyAlignment="1">
      <alignment horizontal="center"/>
    </xf>
    <xf numFmtId="44" fontId="9" fillId="3" borderId="1" xfId="1" applyFont="1" applyFill="1" applyBorder="1" applyAlignment="1">
      <alignment horizontal="left" wrapText="1"/>
    </xf>
    <xf numFmtId="44" fontId="9" fillId="4" borderId="1" xfId="1" applyFont="1" applyFill="1" applyBorder="1" applyAlignment="1">
      <alignment horizontal="right" wrapText="1"/>
    </xf>
    <xf numFmtId="0" fontId="12" fillId="0" borderId="0" xfId="0" applyFont="1" applyAlignment="1">
      <alignment wrapText="1"/>
    </xf>
    <xf numFmtId="0" fontId="10" fillId="0" borderId="0" xfId="0" applyFont="1" applyAlignment="1">
      <alignment wrapText="1"/>
    </xf>
    <xf numFmtId="0" fontId="11" fillId="10" borderId="2" xfId="0" applyFont="1" applyFill="1" applyBorder="1" applyAlignment="1">
      <alignment horizontal="right" vertical="top" wrapText="1"/>
    </xf>
    <xf numFmtId="44" fontId="9" fillId="10" borderId="2" xfId="1" applyNumberFormat="1" applyFont="1" applyFill="1" applyBorder="1" applyAlignment="1">
      <alignment wrapText="1"/>
    </xf>
    <xf numFmtId="44" fontId="9" fillId="10" borderId="2" xfId="1" applyFont="1" applyFill="1" applyBorder="1" applyAlignment="1">
      <alignment wrapText="1"/>
    </xf>
  </cellXfs>
  <cellStyles count="3">
    <cellStyle name="Check Cell" xfId="2" builtinId="2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customschemas.google.com/relationships/workbookmetadata" Target="metadata"/><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1015"/>
  <sheetViews>
    <sheetView tabSelected="1" topLeftCell="A26" zoomScaleNormal="100" workbookViewId="0">
      <selection activeCell="F46" sqref="F46"/>
    </sheetView>
  </sheetViews>
  <sheetFormatPr baseColWidth="10" defaultColWidth="36.1640625" defaultRowHeight="15" customHeight="1" x14ac:dyDescent="0.25"/>
  <cols>
    <col min="1" max="1" width="33.5" style="7" customWidth="1"/>
    <col min="2" max="2" width="26.5" style="10" customWidth="1"/>
    <col min="3" max="3" width="28.33203125" style="7" customWidth="1"/>
    <col min="4" max="4" width="37.83203125" style="4" customWidth="1"/>
    <col min="5" max="5" width="20.6640625" style="10" customWidth="1"/>
    <col min="6" max="6" width="61.33203125" style="52" customWidth="1"/>
    <col min="7" max="7" width="20.33203125" style="10" customWidth="1"/>
    <col min="8" max="8" width="19.6640625" style="7" customWidth="1"/>
    <col min="9" max="16384" width="36.1640625" style="7"/>
  </cols>
  <sheetData>
    <row r="1" spans="1:110" ht="14.25" customHeight="1" x14ac:dyDescent="0.25">
      <c r="A1" s="3" t="s">
        <v>0</v>
      </c>
      <c r="B1" s="16" t="s">
        <v>1</v>
      </c>
      <c r="C1" s="37"/>
      <c r="D1" s="5"/>
      <c r="E1" s="5"/>
      <c r="F1" s="45"/>
      <c r="G1" s="5"/>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row>
    <row r="2" spans="1:110" ht="16.5" customHeight="1" x14ac:dyDescent="0.25">
      <c r="A2" s="3" t="s">
        <v>2</v>
      </c>
      <c r="B2" s="8" t="s">
        <v>3</v>
      </c>
      <c r="C2" s="3"/>
      <c r="D2" s="8"/>
      <c r="E2" s="8"/>
      <c r="F2" s="46"/>
      <c r="G2" s="8"/>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row>
    <row r="3" spans="1:110" ht="36" customHeight="1" x14ac:dyDescent="0.25">
      <c r="A3" s="17" t="s">
        <v>256</v>
      </c>
      <c r="C3" s="3"/>
      <c r="D3" s="8"/>
      <c r="E3" s="8"/>
      <c r="F3" s="46"/>
      <c r="G3" s="8"/>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row>
    <row r="4" spans="1:110" ht="35" customHeight="1" x14ac:dyDescent="0.25">
      <c r="A4" s="71" t="s">
        <v>4</v>
      </c>
      <c r="B4" s="72"/>
      <c r="C4" s="72"/>
      <c r="D4" s="8"/>
      <c r="E4" s="8"/>
      <c r="F4" s="47"/>
      <c r="G4" s="8"/>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row>
    <row r="5" spans="1:110" ht="16.5" customHeight="1" x14ac:dyDescent="0.25">
      <c r="A5" s="3"/>
      <c r="B5" s="8"/>
      <c r="C5" s="3"/>
      <c r="D5" s="8"/>
      <c r="E5" s="8"/>
      <c r="F5" s="46"/>
      <c r="G5" s="8"/>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row>
    <row r="6" spans="1:110" ht="14.25" customHeight="1" thickBot="1" x14ac:dyDescent="0.3">
      <c r="A6" s="37"/>
      <c r="B6" s="4"/>
      <c r="C6" s="37"/>
      <c r="D6" s="5"/>
      <c r="E6" s="5"/>
      <c r="F6" s="48"/>
      <c r="G6" s="6"/>
      <c r="H6" s="5"/>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row>
    <row r="7" spans="1:110" s="9" customFormat="1" ht="96.5" customHeight="1" thickTop="1" thickBot="1" x14ac:dyDescent="0.3">
      <c r="A7" s="21" t="s">
        <v>5</v>
      </c>
      <c r="B7" s="22" t="s">
        <v>6</v>
      </c>
      <c r="C7" s="21" t="s">
        <v>7</v>
      </c>
      <c r="D7" s="22" t="s">
        <v>8</v>
      </c>
      <c r="E7" s="22" t="s">
        <v>9</v>
      </c>
      <c r="F7" s="62" t="s">
        <v>10</v>
      </c>
      <c r="G7" s="22" t="s">
        <v>11</v>
      </c>
      <c r="H7" s="21" t="s">
        <v>12</v>
      </c>
      <c r="I7" s="21" t="s">
        <v>13</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4"/>
      <c r="CB7" s="24"/>
      <c r="CC7" s="24"/>
      <c r="CD7" s="24"/>
      <c r="CE7" s="24"/>
      <c r="CF7" s="24"/>
      <c r="CG7" s="24"/>
      <c r="CH7" s="24"/>
      <c r="CI7" s="24"/>
      <c r="CJ7" s="24"/>
      <c r="CK7" s="24"/>
      <c r="CL7" s="24"/>
      <c r="CM7" s="24"/>
      <c r="CN7" s="24"/>
      <c r="CO7" s="24"/>
      <c r="CP7" s="7"/>
      <c r="CQ7" s="7"/>
      <c r="CR7" s="7"/>
      <c r="CS7" s="7"/>
      <c r="CT7" s="7"/>
      <c r="CU7" s="7"/>
      <c r="CV7" s="7"/>
      <c r="CW7" s="7"/>
      <c r="CX7" s="7"/>
      <c r="CY7" s="7"/>
      <c r="CZ7" s="7"/>
      <c r="DA7" s="7"/>
      <c r="DB7" s="7"/>
      <c r="DC7" s="7"/>
      <c r="DD7" s="7"/>
      <c r="DE7" s="7"/>
      <c r="DF7" s="23"/>
    </row>
    <row r="8" spans="1:110" ht="21.75" customHeight="1" thickTop="1" x14ac:dyDescent="0.25">
      <c r="A8" s="7" t="s">
        <v>14</v>
      </c>
      <c r="B8" s="19">
        <v>133366</v>
      </c>
      <c r="C8" s="19">
        <v>132918</v>
      </c>
      <c r="D8" s="4" t="s">
        <v>15</v>
      </c>
      <c r="E8" s="66">
        <f>'General Conditions'!A24</f>
        <v>112609.19</v>
      </c>
      <c r="G8" s="19">
        <f>SUM(C8-E8)</f>
        <v>20308.809999999998</v>
      </c>
      <c r="H8" s="9" t="s">
        <v>16</v>
      </c>
      <c r="I8" s="9" t="s">
        <v>17</v>
      </c>
    </row>
    <row r="9" spans="1:110" s="9" customFormat="1" ht="60" customHeight="1" x14ac:dyDescent="0.25">
      <c r="A9" s="12" t="s">
        <v>57</v>
      </c>
      <c r="B9" s="11">
        <v>119390</v>
      </c>
      <c r="C9" s="11">
        <v>119390</v>
      </c>
      <c r="D9" s="18" t="s">
        <v>178</v>
      </c>
      <c r="E9" s="11">
        <f>'Architectural Fees'!A7</f>
        <v>119906</v>
      </c>
      <c r="F9" s="49" t="s">
        <v>253</v>
      </c>
      <c r="G9" s="19">
        <f t="shared" ref="G9:G19" si="0">SUM(C9-E9)</f>
        <v>-516</v>
      </c>
      <c r="H9" s="9" t="s">
        <v>16</v>
      </c>
      <c r="I9" s="9" t="s">
        <v>17</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7"/>
      <c r="CQ9" s="7"/>
      <c r="CR9" s="7"/>
      <c r="CS9" s="7"/>
      <c r="CT9" s="7"/>
      <c r="CU9" s="7"/>
      <c r="CV9" s="7"/>
      <c r="CW9" s="7"/>
      <c r="CX9" s="7"/>
      <c r="CY9" s="7"/>
      <c r="CZ9" s="7"/>
      <c r="DA9" s="7"/>
      <c r="DB9" s="7"/>
      <c r="DC9" s="7"/>
      <c r="DD9" s="7"/>
      <c r="DE9" s="7"/>
      <c r="DF9" s="23"/>
    </row>
    <row r="10" spans="1:110" s="9" customFormat="1" ht="149" customHeight="1" x14ac:dyDescent="0.25">
      <c r="A10" s="12" t="s">
        <v>36</v>
      </c>
      <c r="B10" s="11">
        <v>106843</v>
      </c>
      <c r="C10" s="11">
        <v>102707</v>
      </c>
      <c r="D10" s="38" t="s">
        <v>179</v>
      </c>
      <c r="E10" s="20">
        <f>Earthwork!A17</f>
        <v>118465.56999999999</v>
      </c>
      <c r="F10" s="53" t="s">
        <v>173</v>
      </c>
      <c r="G10" s="19">
        <f t="shared" si="0"/>
        <v>-15758.569999999992</v>
      </c>
      <c r="H10" s="9" t="s">
        <v>16</v>
      </c>
      <c r="I10" s="9" t="s">
        <v>17</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7"/>
      <c r="CQ10" s="7"/>
      <c r="CR10" s="7"/>
      <c r="CS10" s="7"/>
      <c r="CT10" s="7"/>
      <c r="CU10" s="7"/>
      <c r="CV10" s="7"/>
      <c r="CW10" s="7"/>
      <c r="CX10" s="7"/>
      <c r="CY10" s="7"/>
      <c r="CZ10" s="7"/>
      <c r="DA10" s="7"/>
      <c r="DB10" s="7"/>
      <c r="DC10" s="7"/>
      <c r="DD10" s="7"/>
      <c r="DE10" s="7"/>
      <c r="DF10" s="23"/>
    </row>
    <row r="11" spans="1:110" s="9" customFormat="1" ht="21.75" customHeight="1" x14ac:dyDescent="0.25">
      <c r="A11" s="12" t="s">
        <v>58</v>
      </c>
      <c r="B11" s="11">
        <v>0</v>
      </c>
      <c r="C11" s="11">
        <v>1600</v>
      </c>
      <c r="D11" s="11" t="s">
        <v>180</v>
      </c>
      <c r="E11" s="11">
        <f>'Termite Treatment'!A10</f>
        <v>479.6</v>
      </c>
      <c r="F11" s="50"/>
      <c r="G11" s="19">
        <f t="shared" si="0"/>
        <v>1120.4000000000001</v>
      </c>
      <c r="H11" s="9" t="s">
        <v>16</v>
      </c>
      <c r="I11" s="9" t="s">
        <v>17</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7"/>
      <c r="CQ11" s="7"/>
      <c r="CR11" s="7"/>
      <c r="CS11" s="7"/>
      <c r="CT11" s="7"/>
      <c r="CU11" s="7"/>
      <c r="CV11" s="7"/>
      <c r="CW11" s="7"/>
      <c r="CX11" s="7"/>
      <c r="CY11" s="7"/>
      <c r="CZ11" s="7"/>
      <c r="DA11" s="7"/>
      <c r="DB11" s="7"/>
      <c r="DC11" s="7"/>
      <c r="DD11" s="7"/>
      <c r="DE11" s="7"/>
      <c r="DF11" s="23"/>
    </row>
    <row r="12" spans="1:110" s="9" customFormat="1" ht="60" customHeight="1" x14ac:dyDescent="0.25">
      <c r="A12" s="12" t="s">
        <v>46</v>
      </c>
      <c r="B12" s="11">
        <v>30153</v>
      </c>
      <c r="C12" s="11">
        <v>30153</v>
      </c>
      <c r="D12" s="11" t="s">
        <v>181</v>
      </c>
      <c r="E12" s="11">
        <f>Landscaping!A6</f>
        <v>24660.639999999999</v>
      </c>
      <c r="F12" s="50"/>
      <c r="G12" s="19">
        <f t="shared" si="0"/>
        <v>5492.3600000000006</v>
      </c>
      <c r="H12" s="9" t="s">
        <v>16</v>
      </c>
      <c r="I12" s="9" t="s">
        <v>17</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7"/>
      <c r="CQ12" s="7"/>
      <c r="CR12" s="7"/>
      <c r="CS12" s="7"/>
      <c r="CT12" s="7"/>
      <c r="CU12" s="7"/>
      <c r="CV12" s="7"/>
      <c r="CW12" s="7"/>
      <c r="CX12" s="7"/>
      <c r="CY12" s="7"/>
      <c r="CZ12" s="7"/>
      <c r="DA12" s="7"/>
      <c r="DB12" s="7"/>
      <c r="DC12" s="7"/>
      <c r="DD12" s="7"/>
      <c r="DE12" s="7"/>
      <c r="DF12" s="23"/>
    </row>
    <row r="13" spans="1:110" s="9" customFormat="1" ht="81" customHeight="1" x14ac:dyDescent="0.25">
      <c r="A13" s="12" t="s">
        <v>162</v>
      </c>
      <c r="B13" s="11">
        <v>161685</v>
      </c>
      <c r="C13" s="11">
        <v>130170</v>
      </c>
      <c r="D13" s="11" t="s">
        <v>182</v>
      </c>
      <c r="E13" s="11">
        <f>'Concrete Foundation'!A32</f>
        <v>148931.70999999996</v>
      </c>
      <c r="F13" s="50" t="s">
        <v>174</v>
      </c>
      <c r="G13" s="19">
        <f t="shared" si="0"/>
        <v>-18761.709999999963</v>
      </c>
      <c r="H13" s="9" t="s">
        <v>16</v>
      </c>
      <c r="I13" s="9" t="s">
        <v>17</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7"/>
      <c r="CQ13" s="7"/>
      <c r="CR13" s="7"/>
      <c r="CS13" s="7"/>
      <c r="CT13" s="7"/>
      <c r="CU13" s="7"/>
      <c r="CV13" s="7"/>
      <c r="CW13" s="7"/>
      <c r="CX13" s="7"/>
      <c r="CY13" s="7"/>
      <c r="CZ13" s="7"/>
      <c r="DA13" s="7"/>
      <c r="DB13" s="7"/>
      <c r="DC13" s="7"/>
      <c r="DD13" s="7"/>
      <c r="DE13" s="7"/>
      <c r="DF13" s="23"/>
    </row>
    <row r="14" spans="1:110" s="9" customFormat="1" ht="59" customHeight="1" x14ac:dyDescent="0.25">
      <c r="A14" s="12" t="s">
        <v>60</v>
      </c>
      <c r="B14" s="11">
        <v>61492</v>
      </c>
      <c r="C14" s="11">
        <v>0</v>
      </c>
      <c r="D14" s="11"/>
      <c r="E14" s="11">
        <v>0</v>
      </c>
      <c r="F14" s="50" t="s">
        <v>183</v>
      </c>
      <c r="G14" s="19">
        <f t="shared" si="0"/>
        <v>0</v>
      </c>
      <c r="H14" s="9" t="s">
        <v>16</v>
      </c>
      <c r="I14" s="9" t="s">
        <v>17</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7"/>
      <c r="CQ14" s="7"/>
      <c r="CR14" s="7"/>
      <c r="CS14" s="7"/>
      <c r="CT14" s="7"/>
      <c r="CU14" s="7"/>
      <c r="CV14" s="7"/>
      <c r="CW14" s="7"/>
      <c r="CX14" s="7"/>
      <c r="CY14" s="7"/>
      <c r="CZ14" s="7"/>
      <c r="DA14" s="7"/>
      <c r="DB14" s="7"/>
      <c r="DC14" s="7"/>
      <c r="DD14" s="7"/>
      <c r="DE14" s="7"/>
      <c r="DF14" s="23"/>
    </row>
    <row r="15" spans="1:110" s="9" customFormat="1" ht="21.75" customHeight="1" x14ac:dyDescent="0.25">
      <c r="A15" s="12" t="s">
        <v>61</v>
      </c>
      <c r="B15" s="11">
        <v>10480</v>
      </c>
      <c r="C15" s="11">
        <v>0</v>
      </c>
      <c r="D15" s="11"/>
      <c r="E15" s="11">
        <v>0</v>
      </c>
      <c r="F15" s="50" t="s">
        <v>184</v>
      </c>
      <c r="G15" s="19">
        <f t="shared" si="0"/>
        <v>0</v>
      </c>
      <c r="H15" s="9" t="s">
        <v>16</v>
      </c>
      <c r="I15" s="9" t="s">
        <v>17</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7"/>
      <c r="CQ15" s="7"/>
      <c r="CR15" s="7"/>
      <c r="CS15" s="7"/>
      <c r="CT15" s="7"/>
      <c r="CU15" s="7"/>
      <c r="CV15" s="7"/>
      <c r="CW15" s="7"/>
      <c r="CX15" s="7"/>
      <c r="CY15" s="7"/>
      <c r="CZ15" s="7"/>
      <c r="DA15" s="7"/>
      <c r="DB15" s="7"/>
      <c r="DC15" s="7"/>
      <c r="DD15" s="7"/>
      <c r="DE15" s="7"/>
      <c r="DF15" s="23"/>
    </row>
    <row r="16" spans="1:110" s="9" customFormat="1" ht="21.75" customHeight="1" x14ac:dyDescent="0.25">
      <c r="A16" s="12" t="s">
        <v>62</v>
      </c>
      <c r="B16" s="11">
        <v>278485</v>
      </c>
      <c r="C16" s="11">
        <v>255303</v>
      </c>
      <c r="D16" s="11" t="s">
        <v>185</v>
      </c>
      <c r="E16" s="11">
        <f>Carpentry!A35</f>
        <v>203808.25999999998</v>
      </c>
      <c r="F16" s="50"/>
      <c r="G16" s="19">
        <f t="shared" si="0"/>
        <v>51494.74000000002</v>
      </c>
      <c r="H16" s="9" t="s">
        <v>16</v>
      </c>
      <c r="I16" s="9" t="s">
        <v>17</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7"/>
      <c r="CQ16" s="7"/>
      <c r="CR16" s="7"/>
      <c r="CS16" s="7"/>
      <c r="CT16" s="7"/>
      <c r="CU16" s="7"/>
      <c r="CV16" s="7"/>
      <c r="CW16" s="7"/>
      <c r="CX16" s="7"/>
      <c r="CY16" s="7"/>
      <c r="CZ16" s="7"/>
      <c r="DA16" s="7"/>
      <c r="DB16" s="7"/>
      <c r="DC16" s="7"/>
      <c r="DD16" s="7"/>
      <c r="DE16" s="7"/>
      <c r="DF16" s="23"/>
    </row>
    <row r="17" spans="1:110" s="9" customFormat="1" ht="57" customHeight="1" x14ac:dyDescent="0.25">
      <c r="A17" s="12" t="s">
        <v>87</v>
      </c>
      <c r="B17" s="11">
        <v>79446</v>
      </c>
      <c r="C17" s="11">
        <v>32400</v>
      </c>
      <c r="D17" s="11" t="s">
        <v>186</v>
      </c>
      <c r="E17" s="11">
        <f>Millwork!A7</f>
        <v>33775</v>
      </c>
      <c r="F17" s="50"/>
      <c r="G17" s="19">
        <f t="shared" si="0"/>
        <v>-1375</v>
      </c>
      <c r="H17" s="9" t="s">
        <v>16</v>
      </c>
      <c r="I17" s="9" t="s">
        <v>17</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7"/>
      <c r="CQ17" s="7"/>
      <c r="CR17" s="7"/>
      <c r="CS17" s="7"/>
      <c r="CT17" s="7"/>
      <c r="CU17" s="7"/>
      <c r="CV17" s="7"/>
      <c r="CW17" s="7"/>
      <c r="CX17" s="7"/>
      <c r="CY17" s="7"/>
      <c r="CZ17" s="7"/>
      <c r="DA17" s="7"/>
      <c r="DB17" s="7"/>
      <c r="DC17" s="7"/>
      <c r="DD17" s="7"/>
      <c r="DE17" s="7"/>
      <c r="DF17" s="23"/>
    </row>
    <row r="18" spans="1:110" s="9" customFormat="1" ht="21.75" customHeight="1" x14ac:dyDescent="0.25">
      <c r="A18" s="12" t="s">
        <v>88</v>
      </c>
      <c r="B18" s="11">
        <v>43913</v>
      </c>
      <c r="C18" s="11">
        <v>35250</v>
      </c>
      <c r="D18" s="11" t="s">
        <v>187</v>
      </c>
      <c r="E18" s="11">
        <f>'Shingle Roof System'!A6</f>
        <v>35250</v>
      </c>
      <c r="F18" s="50"/>
      <c r="G18" s="19">
        <f t="shared" si="0"/>
        <v>0</v>
      </c>
      <c r="H18" s="9" t="s">
        <v>16</v>
      </c>
      <c r="I18" s="9" t="s">
        <v>17</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7"/>
      <c r="CQ18" s="7"/>
      <c r="CR18" s="7"/>
      <c r="CS18" s="7"/>
      <c r="CT18" s="7"/>
      <c r="CU18" s="7"/>
      <c r="CV18" s="7"/>
      <c r="CW18" s="7"/>
      <c r="CX18" s="7"/>
      <c r="CY18" s="7"/>
      <c r="CZ18" s="7"/>
      <c r="DA18" s="7"/>
      <c r="DB18" s="7"/>
      <c r="DC18" s="7"/>
      <c r="DD18" s="7"/>
      <c r="DE18" s="7"/>
      <c r="DF18" s="23"/>
    </row>
    <row r="19" spans="1:110" s="9" customFormat="1" ht="64" customHeight="1" x14ac:dyDescent="0.25">
      <c r="A19" s="12" t="s">
        <v>89</v>
      </c>
      <c r="B19" s="11">
        <v>126158</v>
      </c>
      <c r="C19" s="11">
        <v>99015</v>
      </c>
      <c r="D19" s="11" t="s">
        <v>188</v>
      </c>
      <c r="E19" s="11">
        <f>'Siding &amp; Stone'!A10</f>
        <v>91616.93</v>
      </c>
      <c r="F19" s="50"/>
      <c r="G19" s="19">
        <f t="shared" si="0"/>
        <v>7398.070000000007</v>
      </c>
      <c r="H19" s="9" t="s">
        <v>16</v>
      </c>
      <c r="I19" s="9" t="s">
        <v>17</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7"/>
      <c r="CQ19" s="7"/>
      <c r="CR19" s="7"/>
      <c r="CS19" s="7"/>
      <c r="CT19" s="7"/>
      <c r="CU19" s="7"/>
      <c r="CV19" s="7"/>
      <c r="CW19" s="7"/>
      <c r="CX19" s="7"/>
      <c r="CY19" s="7"/>
      <c r="CZ19" s="7"/>
      <c r="DA19" s="7"/>
      <c r="DB19" s="7"/>
      <c r="DC19" s="7"/>
      <c r="DD19" s="7"/>
      <c r="DE19" s="7"/>
      <c r="DF19" s="23"/>
    </row>
    <row r="20" spans="1:110" s="9" customFormat="1" ht="21.75" customHeight="1" x14ac:dyDescent="0.25">
      <c r="A20" s="12" t="s">
        <v>90</v>
      </c>
      <c r="B20" s="11">
        <v>6732</v>
      </c>
      <c r="C20" s="11">
        <v>6732</v>
      </c>
      <c r="D20" s="11" t="s">
        <v>189</v>
      </c>
      <c r="E20" s="11">
        <f>'Waterproofing &amp; Sealants'!A8</f>
        <v>425.34999999999997</v>
      </c>
      <c r="F20" s="50"/>
      <c r="G20" s="19">
        <f t="shared" ref="G20:G28" si="1">SUM(C20-E20)</f>
        <v>6306.65</v>
      </c>
      <c r="H20" s="9" t="s">
        <v>16</v>
      </c>
      <c r="I20" s="9" t="s">
        <v>17</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7"/>
      <c r="CQ20" s="7"/>
      <c r="CR20" s="7"/>
      <c r="CS20" s="7"/>
      <c r="CT20" s="7"/>
      <c r="CU20" s="7"/>
      <c r="CV20" s="7"/>
      <c r="CW20" s="7"/>
      <c r="CX20" s="7"/>
      <c r="CY20" s="7"/>
      <c r="CZ20" s="7"/>
      <c r="DA20" s="7"/>
      <c r="DB20" s="7"/>
      <c r="DC20" s="7"/>
      <c r="DD20" s="7"/>
      <c r="DE20" s="7"/>
      <c r="DF20" s="23"/>
    </row>
    <row r="21" spans="1:110" s="9" customFormat="1" ht="114" customHeight="1" x14ac:dyDescent="0.25">
      <c r="A21" s="12" t="s">
        <v>91</v>
      </c>
      <c r="B21" s="11">
        <v>62249</v>
      </c>
      <c r="C21" s="11">
        <v>50566</v>
      </c>
      <c r="D21" s="11" t="s">
        <v>190</v>
      </c>
      <c r="E21" s="11">
        <f>'Doors &amp; Hardware'!A22</f>
        <v>72602.710000000006</v>
      </c>
      <c r="F21" s="50" t="s">
        <v>249</v>
      </c>
      <c r="G21" s="19">
        <f t="shared" si="1"/>
        <v>-22036.710000000006</v>
      </c>
      <c r="H21" s="9" t="s">
        <v>16</v>
      </c>
      <c r="I21" s="9" t="s">
        <v>17</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7"/>
      <c r="CQ21" s="7"/>
      <c r="CR21" s="7"/>
      <c r="CS21" s="7"/>
      <c r="CT21" s="7"/>
      <c r="CU21" s="7"/>
      <c r="CV21" s="7"/>
      <c r="CW21" s="7"/>
      <c r="CX21" s="7"/>
      <c r="CY21" s="7"/>
      <c r="CZ21" s="7"/>
      <c r="DA21" s="7"/>
      <c r="DB21" s="7"/>
      <c r="DC21" s="7"/>
      <c r="DD21" s="7"/>
      <c r="DE21" s="7"/>
      <c r="DF21" s="23"/>
    </row>
    <row r="22" spans="1:110" s="9" customFormat="1" ht="96" customHeight="1" x14ac:dyDescent="0.25">
      <c r="A22" s="12" t="s">
        <v>92</v>
      </c>
      <c r="B22" s="11">
        <v>25881</v>
      </c>
      <c r="C22" s="11">
        <v>19712</v>
      </c>
      <c r="D22" s="11" t="s">
        <v>191</v>
      </c>
      <c r="E22" s="11">
        <f>'Glass, Glazing &amp; Windows'!A6</f>
        <v>23458.49</v>
      </c>
      <c r="F22" s="50" t="s">
        <v>175</v>
      </c>
      <c r="G22" s="19">
        <f t="shared" si="1"/>
        <v>-3746.4900000000016</v>
      </c>
      <c r="H22" s="9" t="s">
        <v>16</v>
      </c>
      <c r="I22" s="9" t="s">
        <v>17</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7"/>
      <c r="CQ22" s="7"/>
      <c r="CR22" s="7"/>
      <c r="CS22" s="7"/>
      <c r="CT22" s="7"/>
      <c r="CU22" s="7"/>
      <c r="CV22" s="7"/>
      <c r="CW22" s="7"/>
      <c r="CX22" s="7"/>
      <c r="CY22" s="7"/>
      <c r="CZ22" s="7"/>
      <c r="DA22" s="7"/>
      <c r="DB22" s="7"/>
      <c r="DC22" s="7"/>
      <c r="DD22" s="7"/>
      <c r="DE22" s="7"/>
      <c r="DF22" s="23"/>
    </row>
    <row r="23" spans="1:110" s="9" customFormat="1" ht="21.75" customHeight="1" x14ac:dyDescent="0.25">
      <c r="A23" s="12" t="s">
        <v>93</v>
      </c>
      <c r="B23" s="11">
        <v>68669</v>
      </c>
      <c r="C23" s="11">
        <v>68895</v>
      </c>
      <c r="D23" s="11" t="s">
        <v>192</v>
      </c>
      <c r="E23" s="11">
        <f>'Drywall &amp; Insulation'!A8</f>
        <v>58945.5</v>
      </c>
      <c r="F23" s="50"/>
      <c r="G23" s="19">
        <f t="shared" si="1"/>
        <v>9949.5</v>
      </c>
      <c r="H23" s="9" t="s">
        <v>16</v>
      </c>
      <c r="I23" s="9" t="s">
        <v>17</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7"/>
      <c r="CQ23" s="7"/>
      <c r="CR23" s="7"/>
      <c r="CS23" s="7"/>
      <c r="CT23" s="7"/>
      <c r="CU23" s="7"/>
      <c r="CV23" s="7"/>
      <c r="CW23" s="7"/>
      <c r="CX23" s="7"/>
      <c r="CY23" s="7"/>
      <c r="CZ23" s="7"/>
      <c r="DA23" s="7"/>
      <c r="DB23" s="7"/>
      <c r="DC23" s="7"/>
      <c r="DD23" s="7"/>
      <c r="DE23" s="7"/>
      <c r="DF23" s="23"/>
    </row>
    <row r="24" spans="1:110" s="9" customFormat="1" ht="42" customHeight="1" x14ac:dyDescent="0.25">
      <c r="A24" s="12" t="s">
        <v>123</v>
      </c>
      <c r="B24" s="11">
        <v>67303</v>
      </c>
      <c r="C24" s="11">
        <v>28790</v>
      </c>
      <c r="D24" s="11" t="s">
        <v>193</v>
      </c>
      <c r="E24" s="11">
        <f>'Flooring &amp; Base'!A9</f>
        <v>31831.72</v>
      </c>
      <c r="F24" s="50" t="s">
        <v>250</v>
      </c>
      <c r="G24" s="19">
        <f t="shared" ref="G24" si="2">SUM(C24-E24)</f>
        <v>-3041.7200000000012</v>
      </c>
      <c r="H24" s="9" t="s">
        <v>16</v>
      </c>
      <c r="I24" s="9" t="s">
        <v>17</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7"/>
      <c r="CQ24" s="7"/>
      <c r="CR24" s="7"/>
      <c r="CS24" s="7"/>
      <c r="CT24" s="7"/>
      <c r="CU24" s="7"/>
      <c r="CV24" s="7"/>
      <c r="CW24" s="7"/>
      <c r="CX24" s="7"/>
      <c r="CY24" s="7"/>
      <c r="CZ24" s="7"/>
      <c r="DA24" s="7"/>
      <c r="DB24" s="7"/>
      <c r="DC24" s="7"/>
      <c r="DD24" s="7"/>
      <c r="DE24" s="7"/>
      <c r="DF24" s="23"/>
    </row>
    <row r="25" spans="1:110" s="9" customFormat="1" ht="77" customHeight="1" x14ac:dyDescent="0.25">
      <c r="A25" s="12" t="s">
        <v>94</v>
      </c>
      <c r="B25" s="11">
        <v>81996</v>
      </c>
      <c r="C25" s="11">
        <v>71900</v>
      </c>
      <c r="D25" s="11"/>
      <c r="E25" s="11">
        <f>'Painting &amp; Finishing'!A10</f>
        <v>73520.36</v>
      </c>
      <c r="F25" s="50" t="s">
        <v>176</v>
      </c>
      <c r="G25" s="19">
        <f t="shared" si="1"/>
        <v>-1620.3600000000006</v>
      </c>
      <c r="H25" s="9" t="s">
        <v>16</v>
      </c>
      <c r="I25" s="9" t="s">
        <v>17</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7"/>
      <c r="CQ25" s="7"/>
      <c r="CR25" s="7"/>
      <c r="CS25" s="7"/>
      <c r="CT25" s="7"/>
      <c r="CU25" s="7"/>
      <c r="CV25" s="7"/>
      <c r="CW25" s="7"/>
      <c r="CX25" s="7"/>
      <c r="CY25" s="7"/>
      <c r="CZ25" s="7"/>
      <c r="DA25" s="7"/>
      <c r="DB25" s="7"/>
      <c r="DC25" s="7"/>
      <c r="DD25" s="7"/>
      <c r="DE25" s="7"/>
      <c r="DF25" s="23"/>
    </row>
    <row r="26" spans="1:110" s="9" customFormat="1" ht="41" customHeight="1" x14ac:dyDescent="0.25">
      <c r="A26" s="12" t="s">
        <v>95</v>
      </c>
      <c r="B26" s="11">
        <v>0</v>
      </c>
      <c r="C26" s="11">
        <v>0</v>
      </c>
      <c r="D26" s="11" t="s">
        <v>194</v>
      </c>
      <c r="E26" s="11">
        <v>0</v>
      </c>
      <c r="F26" s="50" t="s">
        <v>96</v>
      </c>
      <c r="G26" s="19">
        <f t="shared" si="1"/>
        <v>0</v>
      </c>
      <c r="H26" s="9" t="s">
        <v>16</v>
      </c>
      <c r="I26" s="9" t="s">
        <v>17</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7"/>
      <c r="CQ26" s="7"/>
      <c r="CR26" s="7"/>
      <c r="CS26" s="7"/>
      <c r="CT26" s="7"/>
      <c r="CU26" s="7"/>
      <c r="CV26" s="7"/>
      <c r="CW26" s="7"/>
      <c r="CX26" s="7"/>
      <c r="CY26" s="7"/>
      <c r="CZ26" s="7"/>
      <c r="DA26" s="7"/>
      <c r="DB26" s="7"/>
      <c r="DC26" s="7"/>
      <c r="DD26" s="7"/>
      <c r="DE26" s="7"/>
      <c r="DF26" s="23"/>
    </row>
    <row r="27" spans="1:110" s="9" customFormat="1" ht="163" customHeight="1" x14ac:dyDescent="0.25">
      <c r="A27" s="12" t="s">
        <v>97</v>
      </c>
      <c r="B27" s="11">
        <v>186375</v>
      </c>
      <c r="C27" s="11">
        <v>231055</v>
      </c>
      <c r="D27" s="11" t="s">
        <v>195</v>
      </c>
      <c r="E27" s="11">
        <f>'Fire Protection'!A37</f>
        <v>245035.59000000003</v>
      </c>
      <c r="F27" s="50" t="s">
        <v>251</v>
      </c>
      <c r="G27" s="19">
        <f t="shared" si="1"/>
        <v>-13980.590000000026</v>
      </c>
      <c r="H27" s="9" t="s">
        <v>16</v>
      </c>
      <c r="I27" s="9" t="s">
        <v>17</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7"/>
      <c r="CQ27" s="7"/>
      <c r="CR27" s="7"/>
      <c r="CS27" s="7"/>
      <c r="CT27" s="7"/>
      <c r="CU27" s="7"/>
      <c r="CV27" s="7"/>
      <c r="CW27" s="7"/>
      <c r="CX27" s="7"/>
      <c r="CY27" s="7"/>
      <c r="CZ27" s="7"/>
      <c r="DA27" s="7"/>
      <c r="DB27" s="7"/>
      <c r="DC27" s="7"/>
      <c r="DD27" s="7"/>
      <c r="DE27" s="7"/>
      <c r="DF27" s="23"/>
    </row>
    <row r="28" spans="1:110" s="9" customFormat="1" ht="48" customHeight="1" x14ac:dyDescent="0.25">
      <c r="A28" s="12" t="s">
        <v>98</v>
      </c>
      <c r="B28" s="11">
        <v>87286</v>
      </c>
      <c r="C28" s="11">
        <v>170926</v>
      </c>
      <c r="D28" s="11" t="s">
        <v>255</v>
      </c>
      <c r="E28" s="11">
        <f>Plumbing!A16</f>
        <v>164320.96999999997</v>
      </c>
      <c r="F28" s="50"/>
      <c r="G28" s="19">
        <f t="shared" si="1"/>
        <v>6605.0300000000279</v>
      </c>
      <c r="H28" s="9" t="s">
        <v>16</v>
      </c>
      <c r="I28" s="9" t="s">
        <v>17</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7"/>
      <c r="CQ28" s="7"/>
      <c r="CR28" s="7"/>
      <c r="CS28" s="7"/>
      <c r="CT28" s="7"/>
      <c r="CU28" s="7"/>
      <c r="CV28" s="7"/>
      <c r="CW28" s="7"/>
      <c r="CX28" s="7"/>
      <c r="CY28" s="7"/>
      <c r="CZ28" s="7"/>
      <c r="DA28" s="7"/>
      <c r="DB28" s="7"/>
      <c r="DC28" s="7"/>
      <c r="DD28" s="7"/>
      <c r="DE28" s="7"/>
      <c r="DF28" s="23"/>
    </row>
    <row r="29" spans="1:110" s="9" customFormat="1" ht="21.75" customHeight="1" x14ac:dyDescent="0.25">
      <c r="A29" s="12" t="s">
        <v>99</v>
      </c>
      <c r="B29" s="11">
        <v>28361</v>
      </c>
      <c r="C29" s="11">
        <v>50000</v>
      </c>
      <c r="D29" s="11" t="s">
        <v>197</v>
      </c>
      <c r="E29" s="11">
        <f>Septic!A8</f>
        <v>50000</v>
      </c>
      <c r="F29" s="50"/>
      <c r="G29" s="19">
        <f t="shared" ref="G29:G35" si="3">SUM(C29-E29)</f>
        <v>0</v>
      </c>
      <c r="H29" s="9" t="s">
        <v>16</v>
      </c>
      <c r="I29" s="9" t="s">
        <v>17</v>
      </c>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7"/>
      <c r="CQ29" s="7"/>
      <c r="CR29" s="7"/>
      <c r="CS29" s="7"/>
      <c r="CT29" s="7"/>
      <c r="CU29" s="7"/>
      <c r="CV29" s="7"/>
      <c r="CW29" s="7"/>
      <c r="CX29" s="7"/>
      <c r="CY29" s="7"/>
      <c r="CZ29" s="7"/>
      <c r="DA29" s="7"/>
      <c r="DB29" s="7"/>
      <c r="DC29" s="7"/>
      <c r="DD29" s="7"/>
      <c r="DE29" s="7"/>
      <c r="DF29" s="23"/>
    </row>
    <row r="30" spans="1:110" s="9" customFormat="1" ht="21.75" customHeight="1" x14ac:dyDescent="0.25">
      <c r="A30" s="12" t="s">
        <v>100</v>
      </c>
      <c r="B30" s="11">
        <v>107551</v>
      </c>
      <c r="C30" s="11">
        <v>101950</v>
      </c>
      <c r="D30" s="11" t="s">
        <v>196</v>
      </c>
      <c r="E30" s="11">
        <f>HVAC!A9</f>
        <v>104399.95</v>
      </c>
      <c r="F30" s="50"/>
      <c r="G30" s="19">
        <f t="shared" si="3"/>
        <v>-2449.9499999999971</v>
      </c>
      <c r="H30" s="9" t="s">
        <v>16</v>
      </c>
      <c r="I30" s="9" t="s">
        <v>17</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7"/>
      <c r="CQ30" s="7"/>
      <c r="CR30" s="7"/>
      <c r="CS30" s="7"/>
      <c r="CT30" s="7"/>
      <c r="CU30" s="7"/>
      <c r="CV30" s="7"/>
      <c r="CW30" s="7"/>
      <c r="CX30" s="7"/>
      <c r="CY30" s="7"/>
      <c r="CZ30" s="7"/>
      <c r="DA30" s="7"/>
      <c r="DB30" s="7"/>
      <c r="DC30" s="7"/>
      <c r="DD30" s="7"/>
      <c r="DE30" s="7"/>
      <c r="DF30" s="23"/>
    </row>
    <row r="31" spans="1:110" s="9" customFormat="1" ht="81" customHeight="1" x14ac:dyDescent="0.25">
      <c r="A31" s="12" t="s">
        <v>101</v>
      </c>
      <c r="B31" s="11">
        <v>117440</v>
      </c>
      <c r="C31" s="11">
        <v>128460</v>
      </c>
      <c r="D31" s="11" t="s">
        <v>198</v>
      </c>
      <c r="E31" s="11">
        <f>Electrical!A10</f>
        <v>132760</v>
      </c>
      <c r="F31" s="50" t="s">
        <v>176</v>
      </c>
      <c r="G31" s="19">
        <f t="shared" si="3"/>
        <v>-4300</v>
      </c>
      <c r="H31" s="9" t="s">
        <v>16</v>
      </c>
      <c r="I31" s="9" t="s">
        <v>17</v>
      </c>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7"/>
      <c r="CQ31" s="7"/>
      <c r="CR31" s="7"/>
      <c r="CS31" s="7"/>
      <c r="CT31" s="7"/>
      <c r="CU31" s="7"/>
      <c r="CV31" s="7"/>
      <c r="CW31" s="7"/>
      <c r="CX31" s="7"/>
      <c r="CY31" s="7"/>
      <c r="CZ31" s="7"/>
      <c r="DA31" s="7"/>
      <c r="DB31" s="7"/>
      <c r="DC31" s="7"/>
      <c r="DD31" s="7"/>
      <c r="DE31" s="7"/>
      <c r="DF31" s="23"/>
    </row>
    <row r="32" spans="1:110" s="9" customFormat="1" ht="44" customHeight="1" x14ac:dyDescent="0.25">
      <c r="A32" s="12" t="s">
        <v>102</v>
      </c>
      <c r="B32" s="11">
        <v>0</v>
      </c>
      <c r="C32" s="11">
        <v>119390</v>
      </c>
      <c r="D32" s="11" t="s">
        <v>199</v>
      </c>
      <c r="E32" s="11">
        <f>'Overhead &amp; Fees'!A10</f>
        <v>119390</v>
      </c>
      <c r="F32" s="50"/>
      <c r="G32" s="19">
        <f t="shared" si="3"/>
        <v>0</v>
      </c>
      <c r="H32" s="9" t="s">
        <v>16</v>
      </c>
      <c r="I32" s="9" t="s">
        <v>17</v>
      </c>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7"/>
      <c r="CQ32" s="7"/>
      <c r="CR32" s="7"/>
      <c r="CS32" s="7"/>
      <c r="CT32" s="7"/>
      <c r="CU32" s="7"/>
      <c r="CV32" s="7"/>
      <c r="CW32" s="7"/>
      <c r="CX32" s="7"/>
      <c r="CY32" s="7"/>
      <c r="CZ32" s="7"/>
      <c r="DA32" s="7"/>
      <c r="DB32" s="7"/>
      <c r="DC32" s="7"/>
      <c r="DD32" s="7"/>
      <c r="DE32" s="7"/>
      <c r="DF32" s="23"/>
    </row>
    <row r="33" spans="1:110" s="9" customFormat="1" ht="81" customHeight="1" x14ac:dyDescent="0.25">
      <c r="A33" s="12" t="s">
        <v>160</v>
      </c>
      <c r="B33" s="11">
        <v>63200</v>
      </c>
      <c r="C33" s="11">
        <v>63200</v>
      </c>
      <c r="D33" s="11" t="s">
        <v>200</v>
      </c>
      <c r="E33" s="11">
        <f>'Peer Support Specialists'!A13</f>
        <v>26333.350000000002</v>
      </c>
      <c r="F33" s="50" t="s">
        <v>252</v>
      </c>
      <c r="G33" s="19">
        <f t="shared" si="3"/>
        <v>36866.649999999994</v>
      </c>
      <c r="H33" s="9" t="s">
        <v>16</v>
      </c>
      <c r="I33" s="9" t="s">
        <v>17</v>
      </c>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7"/>
      <c r="CQ33" s="7"/>
      <c r="CR33" s="7"/>
      <c r="CS33" s="7"/>
      <c r="CT33" s="7"/>
      <c r="CU33" s="7"/>
      <c r="CV33" s="7"/>
      <c r="CW33" s="7"/>
      <c r="CX33" s="7"/>
      <c r="CY33" s="7"/>
      <c r="CZ33" s="7"/>
      <c r="DA33" s="7"/>
      <c r="DB33" s="7"/>
      <c r="DC33" s="7"/>
      <c r="DD33" s="7"/>
      <c r="DE33" s="7"/>
      <c r="DF33" s="23"/>
    </row>
    <row r="34" spans="1:110" s="9" customFormat="1" ht="21.75" customHeight="1" x14ac:dyDescent="0.25">
      <c r="A34" s="12" t="s">
        <v>204</v>
      </c>
      <c r="B34" s="11">
        <v>13182</v>
      </c>
      <c r="C34" s="11">
        <v>13182</v>
      </c>
      <c r="D34" s="11" t="s">
        <v>201</v>
      </c>
      <c r="E34" s="11">
        <f>'Case Management Software'!A10</f>
        <v>13182</v>
      </c>
      <c r="F34" s="50"/>
      <c r="G34" s="19">
        <f t="shared" si="3"/>
        <v>0</v>
      </c>
      <c r="H34" s="9" t="s">
        <v>16</v>
      </c>
      <c r="I34" s="9" t="s">
        <v>17</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7"/>
      <c r="CQ34" s="7"/>
      <c r="CR34" s="7"/>
      <c r="CS34" s="7"/>
      <c r="CT34" s="7"/>
      <c r="CU34" s="7"/>
      <c r="CV34" s="7"/>
      <c r="CW34" s="7"/>
      <c r="CX34" s="7"/>
      <c r="CY34" s="7"/>
      <c r="CZ34" s="7"/>
      <c r="DA34" s="7"/>
      <c r="DB34" s="7"/>
      <c r="DC34" s="7"/>
      <c r="DD34" s="7"/>
      <c r="DE34" s="7"/>
      <c r="DF34" s="23"/>
    </row>
    <row r="35" spans="1:110" s="9" customFormat="1" ht="21.75" customHeight="1" x14ac:dyDescent="0.25">
      <c r="A35" s="12" t="s">
        <v>161</v>
      </c>
      <c r="B35" s="11">
        <v>75614.97</v>
      </c>
      <c r="C35" s="11">
        <v>75614.97</v>
      </c>
      <c r="D35" s="11" t="s">
        <v>202</v>
      </c>
      <c r="E35" s="11">
        <f>Furnishings!A10</f>
        <v>73379.490000000005</v>
      </c>
      <c r="F35" s="50"/>
      <c r="G35" s="19">
        <f t="shared" si="3"/>
        <v>2235.4799999999959</v>
      </c>
      <c r="H35" s="9" t="s">
        <v>16</v>
      </c>
      <c r="I35" s="9" t="s">
        <v>17</v>
      </c>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7"/>
      <c r="CQ35" s="7"/>
      <c r="CR35" s="7"/>
      <c r="CS35" s="7"/>
      <c r="CT35" s="7"/>
      <c r="CU35" s="7"/>
      <c r="CV35" s="7"/>
      <c r="CW35" s="7"/>
      <c r="CX35" s="7"/>
      <c r="CY35" s="7"/>
      <c r="CZ35" s="7"/>
      <c r="DA35" s="7"/>
      <c r="DB35" s="7"/>
      <c r="DC35" s="7"/>
      <c r="DD35" s="7"/>
      <c r="DE35" s="7"/>
      <c r="DF35" s="23"/>
    </row>
    <row r="36" spans="1:110" ht="14.25" customHeight="1" x14ac:dyDescent="0.25">
      <c r="A36" s="37"/>
      <c r="B36" s="4"/>
      <c r="C36" s="37"/>
      <c r="D36" s="5"/>
      <c r="E36" s="5"/>
      <c r="F36" s="45"/>
      <c r="G36" s="5"/>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row>
    <row r="37" spans="1:110" ht="20.25" customHeight="1" x14ac:dyDescent="0.25">
      <c r="A37" s="37" t="s">
        <v>203</v>
      </c>
      <c r="B37" s="13">
        <f>SUM(B8:B36)</f>
        <v>2143250.9700000002</v>
      </c>
      <c r="C37" s="61">
        <f>SUM(C8:C36)</f>
        <v>2139278.9700000002</v>
      </c>
      <c r="D37" s="7"/>
      <c r="E37" s="7"/>
      <c r="F37" s="7"/>
      <c r="G37" s="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row>
    <row r="38" spans="1:110" ht="20.25" customHeight="1" x14ac:dyDescent="0.25">
      <c r="A38" s="37"/>
      <c r="B38" s="60"/>
      <c r="D38" s="7"/>
      <c r="E38" s="7"/>
      <c r="F38" s="7"/>
      <c r="G38" s="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row>
    <row r="39" spans="1:110" ht="21.75" customHeight="1" x14ac:dyDescent="0.25">
      <c r="A39" s="37"/>
      <c r="B39" s="4"/>
      <c r="C39" s="14" t="s">
        <v>18</v>
      </c>
      <c r="D39" s="15">
        <f>SUM(D8:D19)</f>
        <v>0</v>
      </c>
      <c r="E39" s="69">
        <f>SUM(E8:E35)</f>
        <v>2079088.3800000001</v>
      </c>
      <c r="F39" s="51" t="s">
        <v>257</v>
      </c>
      <c r="G39" s="70">
        <f>SUM(G8:G36)</f>
        <v>60190.590000000055</v>
      </c>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row>
    <row r="40" spans="1:110" s="59" customFormat="1" ht="21.75" customHeight="1" x14ac:dyDescent="0.25">
      <c r="A40" s="54" t="s">
        <v>177</v>
      </c>
      <c r="B40" s="55">
        <v>2143014.9700000002</v>
      </c>
      <c r="C40" s="56"/>
      <c r="D40" s="57"/>
      <c r="E40" s="57"/>
      <c r="F40" s="58"/>
      <c r="G40" s="57"/>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row>
    <row r="41" spans="1:110" ht="21" customHeight="1" x14ac:dyDescent="0.25">
      <c r="A41" s="37"/>
      <c r="B41" s="4"/>
      <c r="C41" s="37"/>
      <c r="D41" s="5"/>
      <c r="E41" s="5"/>
      <c r="F41" s="73" t="s">
        <v>259</v>
      </c>
      <c r="G41" s="74">
        <v>36866.69</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row>
    <row r="42" spans="1:110" ht="14.25" customHeight="1" x14ac:dyDescent="0.25">
      <c r="A42" s="37"/>
      <c r="B42" s="4"/>
      <c r="C42" s="37"/>
      <c r="D42" s="5"/>
      <c r="E42" s="5"/>
      <c r="F42" s="67"/>
      <c r="G42" s="5"/>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row>
    <row r="43" spans="1:110" ht="25" customHeight="1" x14ac:dyDescent="0.25">
      <c r="A43" s="37"/>
      <c r="B43" s="4"/>
      <c r="C43" s="37"/>
      <c r="D43" s="5"/>
      <c r="E43" s="5"/>
      <c r="F43" s="73" t="s">
        <v>258</v>
      </c>
      <c r="G43" s="75">
        <f>G39-G41</f>
        <v>23323.900000000052</v>
      </c>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row>
    <row r="44" spans="1:110" ht="14.25" customHeight="1" x14ac:dyDescent="0.25">
      <c r="A44" s="37"/>
      <c r="B44" s="4"/>
      <c r="C44" s="37"/>
      <c r="D44" s="5"/>
      <c r="E44" s="5"/>
      <c r="F44" s="45"/>
      <c r="G44" s="5"/>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row>
    <row r="45" spans="1:110" ht="14.25" customHeight="1" x14ac:dyDescent="0.25">
      <c r="A45" s="37"/>
      <c r="B45" s="4"/>
      <c r="C45" s="37"/>
      <c r="D45" s="5"/>
      <c r="E45" s="5"/>
      <c r="F45" s="45"/>
      <c r="G45" s="5"/>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row>
    <row r="46" spans="1:110" ht="14.25" customHeight="1" x14ac:dyDescent="0.25">
      <c r="A46" s="37"/>
      <c r="B46" s="4"/>
      <c r="C46" s="37"/>
      <c r="D46" s="5"/>
      <c r="E46" s="5"/>
      <c r="F46" s="45"/>
      <c r="G46" s="5"/>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row>
    <row r="47" spans="1:110" ht="14.25" customHeight="1" x14ac:dyDescent="0.25">
      <c r="A47" s="37"/>
      <c r="B47" s="4"/>
      <c r="C47" s="37"/>
      <c r="D47" s="5"/>
      <c r="E47" s="5"/>
      <c r="F47" s="45"/>
      <c r="G47" s="5"/>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row>
    <row r="48" spans="1:110" ht="14.25" customHeight="1" x14ac:dyDescent="0.25">
      <c r="A48" s="37"/>
      <c r="B48" s="4"/>
      <c r="C48" s="37"/>
      <c r="D48" s="5"/>
      <c r="E48" s="5"/>
      <c r="F48" s="45"/>
      <c r="G48" s="5"/>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row>
    <row r="49" spans="1:93" ht="14.25" customHeight="1" x14ac:dyDescent="0.25">
      <c r="A49" s="37"/>
      <c r="B49" s="4"/>
      <c r="C49" s="37"/>
      <c r="D49" s="5"/>
      <c r="E49" s="5"/>
      <c r="F49" s="45"/>
      <c r="G49" s="5"/>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row>
    <row r="50" spans="1:93" ht="14.25" customHeight="1" x14ac:dyDescent="0.25">
      <c r="A50" s="37"/>
      <c r="B50" s="4"/>
      <c r="C50" s="37"/>
      <c r="D50" s="5"/>
      <c r="E50" s="5"/>
      <c r="F50" s="45"/>
      <c r="G50" s="5"/>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row>
    <row r="51" spans="1:93" ht="14.25" customHeight="1" x14ac:dyDescent="0.25">
      <c r="A51" s="37"/>
      <c r="B51" s="4"/>
      <c r="C51" s="37"/>
      <c r="D51" s="5"/>
      <c r="E51" s="5"/>
      <c r="F51" s="45"/>
      <c r="G51" s="5"/>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row>
    <row r="52" spans="1:93" ht="14.25" customHeight="1" x14ac:dyDescent="0.25">
      <c r="A52" s="37"/>
      <c r="B52" s="4"/>
      <c r="C52" s="37"/>
      <c r="D52" s="5"/>
      <c r="E52" s="5"/>
      <c r="F52" s="45"/>
      <c r="G52" s="5"/>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row>
    <row r="53" spans="1:93" ht="14.25" customHeight="1" x14ac:dyDescent="0.25">
      <c r="A53" s="37"/>
      <c r="B53" s="4"/>
      <c r="C53" s="37"/>
      <c r="D53" s="5"/>
      <c r="E53" s="5"/>
      <c r="F53" s="45"/>
      <c r="G53" s="5"/>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row>
    <row r="54" spans="1:93" ht="14.25" customHeight="1" x14ac:dyDescent="0.25">
      <c r="A54" s="37"/>
      <c r="B54" s="4"/>
      <c r="C54" s="37"/>
      <c r="D54" s="5"/>
      <c r="E54" s="5"/>
      <c r="F54" s="45"/>
      <c r="G54" s="5"/>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row>
    <row r="55" spans="1:93" ht="14.25" customHeight="1" x14ac:dyDescent="0.25">
      <c r="A55" s="37"/>
      <c r="B55" s="4"/>
      <c r="C55" s="37"/>
      <c r="D55" s="5"/>
      <c r="E55" s="5"/>
      <c r="F55" s="45"/>
      <c r="G55" s="5"/>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row>
    <row r="56" spans="1:93" ht="14.25" customHeight="1" x14ac:dyDescent="0.25">
      <c r="A56" s="37"/>
      <c r="B56" s="4"/>
      <c r="C56" s="37"/>
      <c r="D56" s="5"/>
      <c r="E56" s="5"/>
      <c r="F56" s="45"/>
      <c r="G56" s="5"/>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row>
    <row r="57" spans="1:93" ht="14.25" customHeight="1" x14ac:dyDescent="0.25">
      <c r="A57" s="37"/>
      <c r="B57" s="4"/>
      <c r="C57" s="37"/>
      <c r="D57" s="5"/>
      <c r="E57" s="5"/>
      <c r="F57" s="45"/>
      <c r="G57" s="5"/>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row>
    <row r="58" spans="1:93" ht="14.25" customHeight="1" x14ac:dyDescent="0.25">
      <c r="A58" s="37"/>
      <c r="B58" s="4"/>
      <c r="C58" s="37"/>
      <c r="D58" s="5"/>
      <c r="E58" s="5"/>
      <c r="F58" s="45"/>
      <c r="G58" s="5"/>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row>
    <row r="59" spans="1:93" ht="14.25" customHeight="1" x14ac:dyDescent="0.25">
      <c r="A59" s="37"/>
      <c r="B59" s="4"/>
      <c r="C59" s="37"/>
      <c r="D59" s="5"/>
      <c r="E59" s="5"/>
      <c r="F59" s="45"/>
      <c r="G59" s="5"/>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row>
    <row r="60" spans="1:93" ht="14.25" customHeight="1" x14ac:dyDescent="0.25">
      <c r="A60" s="37"/>
      <c r="B60" s="4"/>
      <c r="C60" s="37"/>
      <c r="D60" s="5"/>
      <c r="E60" s="5"/>
      <c r="F60" s="45"/>
      <c r="G60" s="5"/>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row>
    <row r="61" spans="1:93" ht="14.25" customHeight="1" x14ac:dyDescent="0.25">
      <c r="A61" s="37"/>
      <c r="B61" s="4"/>
      <c r="C61" s="37"/>
      <c r="D61" s="5"/>
      <c r="E61" s="5"/>
      <c r="F61" s="45"/>
      <c r="G61" s="5"/>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row>
    <row r="62" spans="1:93" ht="14.25" customHeight="1" x14ac:dyDescent="0.25">
      <c r="A62" s="37"/>
      <c r="B62" s="4"/>
      <c r="C62" s="37"/>
      <c r="D62" s="5"/>
      <c r="E62" s="5"/>
      <c r="F62" s="45"/>
      <c r="G62" s="5"/>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row>
    <row r="63" spans="1:93" ht="14.25" customHeight="1" x14ac:dyDescent="0.25">
      <c r="A63" s="37"/>
      <c r="B63" s="4"/>
      <c r="C63" s="37"/>
      <c r="D63" s="5"/>
      <c r="E63" s="5"/>
      <c r="F63" s="45"/>
      <c r="G63" s="5"/>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row>
    <row r="64" spans="1:93" ht="14.25" customHeight="1" x14ac:dyDescent="0.25">
      <c r="A64" s="37"/>
      <c r="B64" s="4"/>
      <c r="C64" s="37"/>
      <c r="D64" s="5"/>
      <c r="E64" s="5"/>
      <c r="F64" s="45"/>
      <c r="G64" s="5"/>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row>
    <row r="65" spans="1:93" ht="14.25" customHeight="1" x14ac:dyDescent="0.25">
      <c r="A65" s="37"/>
      <c r="B65" s="4"/>
      <c r="C65" s="37"/>
      <c r="D65" s="5"/>
      <c r="E65" s="5"/>
      <c r="F65" s="45"/>
      <c r="G65" s="5"/>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row>
    <row r="66" spans="1:93" ht="14.25" customHeight="1" x14ac:dyDescent="0.25">
      <c r="A66" s="37"/>
      <c r="B66" s="4"/>
      <c r="C66" s="37"/>
      <c r="D66" s="5"/>
      <c r="E66" s="5"/>
      <c r="F66" s="45"/>
      <c r="G66" s="5"/>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row>
    <row r="67" spans="1:93" ht="14.25" customHeight="1" x14ac:dyDescent="0.25">
      <c r="A67" s="37"/>
      <c r="B67" s="4"/>
      <c r="C67" s="37"/>
      <c r="D67" s="5"/>
      <c r="E67" s="5"/>
      <c r="F67" s="45"/>
      <c r="G67" s="5"/>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row>
    <row r="68" spans="1:93" ht="14.25" customHeight="1" x14ac:dyDescent="0.25">
      <c r="A68" s="37"/>
      <c r="B68" s="4"/>
      <c r="C68" s="37"/>
      <c r="D68" s="5"/>
      <c r="E68" s="5"/>
      <c r="F68" s="45"/>
      <c r="G68" s="5"/>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row>
    <row r="69" spans="1:93" ht="14.25" customHeight="1" x14ac:dyDescent="0.25">
      <c r="A69" s="37"/>
      <c r="B69" s="4"/>
      <c r="C69" s="37"/>
      <c r="D69" s="5"/>
      <c r="E69" s="5"/>
      <c r="F69" s="45"/>
      <c r="G69" s="5"/>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row>
    <row r="70" spans="1:93" ht="14.25" customHeight="1" x14ac:dyDescent="0.25">
      <c r="A70" s="37"/>
      <c r="B70" s="4"/>
      <c r="C70" s="37"/>
      <c r="D70" s="5"/>
      <c r="E70" s="5"/>
      <c r="F70" s="45"/>
      <c r="G70" s="5"/>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row>
    <row r="71" spans="1:93" ht="14.25" customHeight="1" x14ac:dyDescent="0.25">
      <c r="A71" s="37"/>
      <c r="B71" s="4"/>
      <c r="C71" s="37"/>
      <c r="D71" s="5"/>
      <c r="E71" s="5"/>
      <c r="F71" s="45"/>
      <c r="G71" s="5"/>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row>
    <row r="72" spans="1:93" ht="14.25" customHeight="1" x14ac:dyDescent="0.25">
      <c r="A72" s="37"/>
      <c r="B72" s="4"/>
      <c r="C72" s="37"/>
      <c r="D72" s="5"/>
      <c r="E72" s="5"/>
      <c r="F72" s="45"/>
      <c r="G72" s="5"/>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row>
    <row r="73" spans="1:93" ht="14.25" customHeight="1" x14ac:dyDescent="0.25">
      <c r="A73" s="37"/>
      <c r="B73" s="4"/>
      <c r="C73" s="37"/>
      <c r="D73" s="5"/>
      <c r="E73" s="5"/>
      <c r="F73" s="45"/>
      <c r="G73" s="5"/>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row>
    <row r="74" spans="1:93" ht="14.25" customHeight="1" x14ac:dyDescent="0.25">
      <c r="A74" s="37"/>
      <c r="B74" s="4"/>
      <c r="C74" s="37"/>
      <c r="D74" s="5"/>
      <c r="E74" s="5"/>
      <c r="F74" s="45"/>
      <c r="G74" s="5"/>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row>
    <row r="75" spans="1:93" ht="14.25" customHeight="1" x14ac:dyDescent="0.25">
      <c r="A75" s="37"/>
      <c r="B75" s="4"/>
      <c r="C75" s="37"/>
      <c r="D75" s="5"/>
      <c r="E75" s="5"/>
      <c r="F75" s="45"/>
      <c r="G75" s="5"/>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row>
    <row r="76" spans="1:93" ht="14.25" customHeight="1" x14ac:dyDescent="0.25">
      <c r="A76" s="37"/>
      <c r="B76" s="4"/>
      <c r="C76" s="37"/>
      <c r="D76" s="5"/>
      <c r="E76" s="5"/>
      <c r="F76" s="45"/>
      <c r="G76" s="5"/>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row>
    <row r="77" spans="1:93" ht="14.25" customHeight="1" x14ac:dyDescent="0.25">
      <c r="A77" s="37"/>
      <c r="B77" s="4"/>
      <c r="C77" s="37"/>
      <c r="D77" s="5"/>
      <c r="E77" s="5"/>
      <c r="F77" s="45"/>
      <c r="G77" s="5"/>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row>
    <row r="78" spans="1:93" ht="14.25" customHeight="1" x14ac:dyDescent="0.25">
      <c r="A78" s="37"/>
      <c r="B78" s="4"/>
      <c r="C78" s="37"/>
      <c r="D78" s="5"/>
      <c r="E78" s="5"/>
      <c r="F78" s="45"/>
      <c r="G78" s="5"/>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row>
    <row r="79" spans="1:93" ht="14.25" customHeight="1" x14ac:dyDescent="0.25">
      <c r="A79" s="37"/>
      <c r="B79" s="4"/>
      <c r="C79" s="37"/>
      <c r="D79" s="5"/>
      <c r="E79" s="5"/>
      <c r="F79" s="45"/>
      <c r="G79" s="5"/>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row>
    <row r="80" spans="1:93" ht="14.25" customHeight="1" x14ac:dyDescent="0.25">
      <c r="A80" s="37"/>
      <c r="B80" s="4"/>
      <c r="C80" s="37"/>
      <c r="D80" s="5"/>
      <c r="E80" s="5"/>
      <c r="F80" s="45"/>
      <c r="G80" s="5"/>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row>
    <row r="81" spans="1:93" ht="14.25" customHeight="1" x14ac:dyDescent="0.25">
      <c r="A81" s="37"/>
      <c r="B81" s="4"/>
      <c r="C81" s="37"/>
      <c r="D81" s="5"/>
      <c r="E81" s="5"/>
      <c r="F81" s="45"/>
      <c r="G81" s="5"/>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row>
    <row r="82" spans="1:93" ht="14.25" customHeight="1" x14ac:dyDescent="0.25">
      <c r="A82" s="37"/>
      <c r="B82" s="4"/>
      <c r="C82" s="37"/>
      <c r="D82" s="5"/>
      <c r="E82" s="5"/>
      <c r="F82" s="45"/>
      <c r="G82" s="5"/>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row>
    <row r="83" spans="1:93" ht="14.25" customHeight="1" x14ac:dyDescent="0.25">
      <c r="A83" s="37"/>
      <c r="B83" s="4"/>
      <c r="C83" s="37"/>
      <c r="D83" s="5"/>
      <c r="E83" s="5"/>
      <c r="F83" s="45"/>
      <c r="G83" s="5"/>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row>
    <row r="84" spans="1:93" ht="14.25" customHeight="1" x14ac:dyDescent="0.25">
      <c r="A84" s="37"/>
      <c r="B84" s="4"/>
      <c r="C84" s="37"/>
      <c r="D84" s="5"/>
      <c r="E84" s="5"/>
      <c r="F84" s="45"/>
      <c r="G84" s="5"/>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row>
    <row r="85" spans="1:93" ht="14.25" customHeight="1" x14ac:dyDescent="0.25">
      <c r="A85" s="37"/>
      <c r="B85" s="4"/>
      <c r="C85" s="37"/>
      <c r="D85" s="5"/>
      <c r="E85" s="5"/>
      <c r="F85" s="45"/>
      <c r="G85" s="5"/>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row>
    <row r="86" spans="1:93" ht="14.25" customHeight="1" x14ac:dyDescent="0.25">
      <c r="A86" s="37"/>
      <c r="B86" s="4"/>
      <c r="C86" s="37"/>
      <c r="D86" s="5"/>
      <c r="E86" s="5"/>
      <c r="F86" s="45"/>
      <c r="G86" s="5"/>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row>
    <row r="87" spans="1:93" ht="14.25" customHeight="1" x14ac:dyDescent="0.25">
      <c r="A87" s="37"/>
      <c r="B87" s="4"/>
      <c r="C87" s="37"/>
      <c r="D87" s="5"/>
      <c r="E87" s="5"/>
      <c r="F87" s="45"/>
      <c r="G87" s="5"/>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row>
    <row r="88" spans="1:93" ht="14.25" customHeight="1" x14ac:dyDescent="0.25">
      <c r="A88" s="37"/>
      <c r="B88" s="4"/>
      <c r="C88" s="37"/>
      <c r="D88" s="5"/>
      <c r="E88" s="5"/>
      <c r="F88" s="45"/>
      <c r="G88" s="5"/>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row>
    <row r="89" spans="1:93" ht="14.25" customHeight="1" x14ac:dyDescent="0.25">
      <c r="A89" s="37"/>
      <c r="B89" s="4"/>
      <c r="C89" s="37"/>
      <c r="D89" s="5"/>
      <c r="E89" s="5"/>
      <c r="F89" s="45"/>
      <c r="G89" s="5"/>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row>
    <row r="90" spans="1:93" ht="14.25" customHeight="1" x14ac:dyDescent="0.25">
      <c r="A90" s="37"/>
      <c r="B90" s="4"/>
      <c r="C90" s="37"/>
      <c r="D90" s="5"/>
      <c r="E90" s="5"/>
      <c r="F90" s="45"/>
      <c r="G90" s="5"/>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row>
    <row r="91" spans="1:93" ht="14.25" customHeight="1" x14ac:dyDescent="0.25">
      <c r="A91" s="37"/>
      <c r="B91" s="4"/>
      <c r="C91" s="37"/>
      <c r="D91" s="5"/>
      <c r="E91" s="5"/>
      <c r="F91" s="45"/>
      <c r="G91" s="5"/>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row>
    <row r="92" spans="1:93" ht="14.25" customHeight="1" x14ac:dyDescent="0.25">
      <c r="A92" s="37"/>
      <c r="B92" s="4"/>
      <c r="C92" s="37"/>
      <c r="D92" s="5"/>
      <c r="E92" s="5"/>
      <c r="F92" s="45"/>
      <c r="G92" s="5"/>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row>
    <row r="93" spans="1:93" ht="14.25" customHeight="1" x14ac:dyDescent="0.25">
      <c r="A93" s="37"/>
      <c r="B93" s="4"/>
      <c r="C93" s="37"/>
      <c r="D93" s="5"/>
      <c r="E93" s="5"/>
      <c r="F93" s="45"/>
      <c r="G93" s="5"/>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row>
    <row r="94" spans="1:93" ht="14.25" customHeight="1" x14ac:dyDescent="0.25">
      <c r="A94" s="37"/>
      <c r="B94" s="4"/>
      <c r="C94" s="37"/>
      <c r="D94" s="5"/>
      <c r="E94" s="5"/>
      <c r="F94" s="45"/>
      <c r="G94" s="5"/>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row>
    <row r="95" spans="1:93" ht="14.25" customHeight="1" x14ac:dyDescent="0.25">
      <c r="A95" s="37"/>
      <c r="B95" s="4"/>
      <c r="C95" s="37"/>
      <c r="D95" s="5"/>
      <c r="E95" s="5"/>
      <c r="F95" s="45"/>
      <c r="G95" s="5"/>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row>
    <row r="96" spans="1:93" ht="14.25" customHeight="1" x14ac:dyDescent="0.25">
      <c r="A96" s="37"/>
      <c r="B96" s="4"/>
      <c r="C96" s="37"/>
      <c r="D96" s="5"/>
      <c r="E96" s="5"/>
      <c r="F96" s="45"/>
      <c r="G96" s="5"/>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row>
    <row r="97" spans="1:93" ht="14.25" customHeight="1" x14ac:dyDescent="0.25">
      <c r="A97" s="37"/>
      <c r="B97" s="4"/>
      <c r="C97" s="37"/>
      <c r="D97" s="5"/>
      <c r="E97" s="5"/>
      <c r="F97" s="45"/>
      <c r="G97" s="5"/>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row>
    <row r="98" spans="1:93" ht="14.25" customHeight="1" x14ac:dyDescent="0.25">
      <c r="A98" s="37"/>
      <c r="B98" s="4"/>
      <c r="C98" s="37"/>
      <c r="D98" s="5"/>
      <c r="E98" s="5"/>
      <c r="F98" s="45"/>
      <c r="G98" s="5"/>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row>
    <row r="99" spans="1:93" ht="14.25" customHeight="1" x14ac:dyDescent="0.25">
      <c r="A99" s="37"/>
      <c r="B99" s="4"/>
      <c r="C99" s="37"/>
      <c r="D99" s="5"/>
      <c r="E99" s="5"/>
      <c r="F99" s="45"/>
      <c r="G99" s="5"/>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row>
    <row r="100" spans="1:93" ht="14.25" customHeight="1" x14ac:dyDescent="0.25">
      <c r="A100" s="37"/>
      <c r="B100" s="4"/>
      <c r="C100" s="37"/>
      <c r="D100" s="5"/>
      <c r="E100" s="5"/>
      <c r="F100" s="45"/>
      <c r="G100" s="5"/>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row>
    <row r="101" spans="1:93" ht="14.25" customHeight="1" x14ac:dyDescent="0.25">
      <c r="A101" s="37"/>
      <c r="B101" s="4"/>
      <c r="C101" s="37"/>
      <c r="D101" s="5"/>
      <c r="E101" s="5"/>
      <c r="F101" s="45"/>
      <c r="G101" s="5"/>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row>
    <row r="102" spans="1:93" ht="14.25" customHeight="1" x14ac:dyDescent="0.25">
      <c r="A102" s="37"/>
      <c r="B102" s="4"/>
      <c r="C102" s="37"/>
      <c r="D102" s="5"/>
      <c r="E102" s="5"/>
      <c r="F102" s="45"/>
      <c r="G102" s="5"/>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row>
    <row r="103" spans="1:93" ht="14.25" customHeight="1" x14ac:dyDescent="0.25">
      <c r="A103" s="37"/>
      <c r="B103" s="4"/>
      <c r="C103" s="37"/>
      <c r="D103" s="5"/>
      <c r="E103" s="5"/>
      <c r="F103" s="45"/>
      <c r="G103" s="5"/>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row>
    <row r="104" spans="1:93" ht="14.25" customHeight="1" x14ac:dyDescent="0.25">
      <c r="A104" s="37"/>
      <c r="B104" s="4"/>
      <c r="C104" s="37"/>
      <c r="D104" s="5"/>
      <c r="E104" s="5"/>
      <c r="F104" s="45"/>
      <c r="G104" s="5"/>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row>
    <row r="105" spans="1:93" ht="14.25" customHeight="1" x14ac:dyDescent="0.25">
      <c r="A105" s="37"/>
      <c r="B105" s="4"/>
      <c r="C105" s="37"/>
      <c r="D105" s="5"/>
      <c r="E105" s="5"/>
      <c r="F105" s="45"/>
      <c r="G105" s="5"/>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row>
    <row r="106" spans="1:93" ht="14.25" customHeight="1" x14ac:dyDescent="0.25">
      <c r="A106" s="37"/>
      <c r="B106" s="4"/>
      <c r="C106" s="37"/>
      <c r="D106" s="5"/>
      <c r="E106" s="5"/>
      <c r="F106" s="45"/>
      <c r="G106" s="5"/>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row>
    <row r="107" spans="1:93" ht="14.25" customHeight="1" x14ac:dyDescent="0.25">
      <c r="A107" s="37"/>
      <c r="B107" s="4"/>
      <c r="C107" s="37"/>
      <c r="D107" s="5"/>
      <c r="E107" s="5"/>
      <c r="F107" s="45"/>
      <c r="G107" s="5"/>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row>
    <row r="108" spans="1:93" ht="14.25" customHeight="1" x14ac:dyDescent="0.25">
      <c r="A108" s="37"/>
      <c r="B108" s="4"/>
      <c r="C108" s="37"/>
      <c r="D108" s="5"/>
      <c r="E108" s="5"/>
      <c r="F108" s="45"/>
      <c r="G108" s="5"/>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row>
    <row r="109" spans="1:93" ht="14.25" customHeight="1" x14ac:dyDescent="0.25">
      <c r="A109" s="37"/>
      <c r="B109" s="4"/>
      <c r="C109" s="37"/>
      <c r="D109" s="5"/>
      <c r="E109" s="5"/>
      <c r="F109" s="45"/>
      <c r="G109" s="5"/>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row>
    <row r="110" spans="1:93" ht="14.25" customHeight="1" x14ac:dyDescent="0.25">
      <c r="A110" s="37"/>
      <c r="B110" s="4"/>
      <c r="C110" s="37"/>
      <c r="D110" s="5"/>
      <c r="E110" s="5"/>
      <c r="F110" s="45"/>
      <c r="G110" s="5"/>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row>
    <row r="111" spans="1:93" ht="14.25" customHeight="1" x14ac:dyDescent="0.25">
      <c r="A111" s="37"/>
      <c r="B111" s="4"/>
      <c r="C111" s="37"/>
      <c r="D111" s="5"/>
      <c r="E111" s="5"/>
      <c r="F111" s="45"/>
      <c r="G111" s="5"/>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row>
    <row r="112" spans="1:93" ht="14.25" customHeight="1" x14ac:dyDescent="0.25">
      <c r="A112" s="37"/>
      <c r="B112" s="4"/>
      <c r="C112" s="37"/>
      <c r="D112" s="5"/>
      <c r="E112" s="5"/>
      <c r="F112" s="45"/>
      <c r="G112" s="5"/>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row>
    <row r="113" spans="1:93" ht="14.25" customHeight="1" x14ac:dyDescent="0.25">
      <c r="A113" s="37"/>
      <c r="B113" s="4"/>
      <c r="C113" s="37"/>
      <c r="D113" s="5"/>
      <c r="E113" s="5"/>
      <c r="F113" s="45"/>
      <c r="G113" s="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row>
    <row r="114" spans="1:93" ht="14.25" customHeight="1" x14ac:dyDescent="0.25">
      <c r="A114" s="37"/>
      <c r="B114" s="4"/>
      <c r="C114" s="37"/>
      <c r="D114" s="5"/>
      <c r="E114" s="5"/>
      <c r="F114" s="45"/>
      <c r="G114" s="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row>
    <row r="115" spans="1:93" ht="14.25" customHeight="1" x14ac:dyDescent="0.25">
      <c r="A115" s="37"/>
      <c r="B115" s="4"/>
      <c r="C115" s="37"/>
      <c r="D115" s="5"/>
      <c r="E115" s="5"/>
      <c r="F115" s="45"/>
      <c r="G115" s="5"/>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row>
    <row r="116" spans="1:93" ht="14.25" customHeight="1" x14ac:dyDescent="0.25">
      <c r="A116" s="37"/>
      <c r="B116" s="4"/>
      <c r="C116" s="37"/>
      <c r="D116" s="5"/>
      <c r="E116" s="5"/>
      <c r="F116" s="45"/>
      <c r="G116" s="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row>
    <row r="117" spans="1:93" ht="14.25" customHeight="1" x14ac:dyDescent="0.25">
      <c r="A117" s="37"/>
      <c r="B117" s="4"/>
      <c r="C117" s="37"/>
      <c r="D117" s="5"/>
      <c r="E117" s="5"/>
      <c r="F117" s="45"/>
      <c r="G117" s="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row>
    <row r="118" spans="1:93" ht="14.25" customHeight="1" x14ac:dyDescent="0.25">
      <c r="A118" s="37"/>
      <c r="B118" s="4"/>
      <c r="C118" s="37"/>
      <c r="D118" s="5"/>
      <c r="E118" s="5"/>
      <c r="F118" s="45"/>
      <c r="G118" s="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row>
    <row r="119" spans="1:93" ht="14.25" customHeight="1" x14ac:dyDescent="0.25">
      <c r="A119" s="37"/>
      <c r="B119" s="4"/>
      <c r="C119" s="37"/>
      <c r="D119" s="5"/>
      <c r="E119" s="5"/>
      <c r="F119" s="45"/>
      <c r="G119" s="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row>
    <row r="120" spans="1:93" ht="14.25" customHeight="1" x14ac:dyDescent="0.25">
      <c r="A120" s="37"/>
      <c r="B120" s="4"/>
      <c r="C120" s="37"/>
      <c r="D120" s="5"/>
      <c r="E120" s="5"/>
      <c r="F120" s="45"/>
      <c r="G120" s="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row>
    <row r="121" spans="1:93" ht="14.25" customHeight="1" x14ac:dyDescent="0.25">
      <c r="A121" s="37"/>
      <c r="B121" s="4"/>
      <c r="C121" s="37"/>
      <c r="D121" s="5"/>
      <c r="E121" s="5"/>
      <c r="F121" s="45"/>
      <c r="G121" s="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row>
    <row r="122" spans="1:93" ht="14.25" customHeight="1" x14ac:dyDescent="0.25">
      <c r="A122" s="37"/>
      <c r="B122" s="4"/>
      <c r="C122" s="37"/>
      <c r="D122" s="5"/>
      <c r="E122" s="5"/>
      <c r="F122" s="45"/>
      <c r="G122" s="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row>
    <row r="123" spans="1:93" ht="14.25" customHeight="1" x14ac:dyDescent="0.25">
      <c r="A123" s="37"/>
      <c r="B123" s="4"/>
      <c r="C123" s="37"/>
      <c r="D123" s="5"/>
      <c r="E123" s="5"/>
      <c r="F123" s="45"/>
      <c r="G123" s="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row>
    <row r="124" spans="1:93" ht="14.25" customHeight="1" x14ac:dyDescent="0.25">
      <c r="A124" s="37"/>
      <c r="B124" s="4"/>
      <c r="C124" s="37"/>
      <c r="D124" s="5"/>
      <c r="E124" s="5"/>
      <c r="F124" s="45"/>
      <c r="G124" s="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row>
    <row r="125" spans="1:93" ht="14.25" customHeight="1" x14ac:dyDescent="0.25">
      <c r="A125" s="37"/>
      <c r="B125" s="4"/>
      <c r="C125" s="37"/>
      <c r="D125" s="5"/>
      <c r="E125" s="5"/>
      <c r="F125" s="45"/>
      <c r="G125" s="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row>
    <row r="126" spans="1:93" ht="14.25" customHeight="1" x14ac:dyDescent="0.25">
      <c r="A126" s="37"/>
      <c r="B126" s="4"/>
      <c r="C126" s="37"/>
      <c r="D126" s="5"/>
      <c r="E126" s="5"/>
      <c r="F126" s="45"/>
      <c r="G126" s="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row>
    <row r="127" spans="1:93" ht="14.25" customHeight="1" x14ac:dyDescent="0.25">
      <c r="A127" s="37"/>
      <c r="B127" s="4"/>
      <c r="C127" s="37"/>
      <c r="D127" s="5"/>
      <c r="E127" s="5"/>
      <c r="F127" s="45"/>
      <c r="G127" s="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row>
    <row r="128" spans="1:93" ht="14.25" customHeight="1" x14ac:dyDescent="0.25">
      <c r="A128" s="37"/>
      <c r="B128" s="4"/>
      <c r="C128" s="37"/>
      <c r="D128" s="5"/>
      <c r="E128" s="5"/>
      <c r="F128" s="45"/>
      <c r="G128" s="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row>
    <row r="129" spans="1:93" ht="14.25" customHeight="1" x14ac:dyDescent="0.25">
      <c r="A129" s="37"/>
      <c r="B129" s="4"/>
      <c r="C129" s="37"/>
      <c r="D129" s="5"/>
      <c r="E129" s="5"/>
      <c r="F129" s="45"/>
      <c r="G129" s="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row>
    <row r="130" spans="1:93" ht="14.25" customHeight="1" x14ac:dyDescent="0.25">
      <c r="A130" s="37"/>
      <c r="B130" s="4"/>
      <c r="C130" s="37"/>
      <c r="D130" s="5"/>
      <c r="E130" s="5"/>
      <c r="F130" s="45"/>
      <c r="G130" s="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row>
    <row r="131" spans="1:93" ht="14.25" customHeight="1" x14ac:dyDescent="0.25">
      <c r="A131" s="37"/>
      <c r="B131" s="4"/>
      <c r="C131" s="37"/>
      <c r="D131" s="5"/>
      <c r="E131" s="5"/>
      <c r="F131" s="45"/>
      <c r="G131" s="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row>
    <row r="132" spans="1:93" ht="14.25" customHeight="1" x14ac:dyDescent="0.25">
      <c r="A132" s="37"/>
      <c r="B132" s="4"/>
      <c r="C132" s="37"/>
      <c r="D132" s="5"/>
      <c r="E132" s="5"/>
      <c r="F132" s="45"/>
      <c r="G132" s="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row>
    <row r="133" spans="1:93" ht="14.25" customHeight="1" x14ac:dyDescent="0.25">
      <c r="A133" s="37"/>
      <c r="B133" s="4"/>
      <c r="C133" s="37"/>
      <c r="D133" s="5"/>
      <c r="E133" s="5"/>
      <c r="F133" s="45"/>
      <c r="G133" s="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row>
    <row r="134" spans="1:93" ht="14.25" customHeight="1" x14ac:dyDescent="0.25">
      <c r="A134" s="37"/>
      <c r="B134" s="4"/>
      <c r="C134" s="37"/>
      <c r="D134" s="5"/>
      <c r="E134" s="5"/>
      <c r="F134" s="45"/>
      <c r="G134" s="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row>
    <row r="135" spans="1:93" ht="14.25" customHeight="1" x14ac:dyDescent="0.25">
      <c r="A135" s="37"/>
      <c r="B135" s="4"/>
      <c r="C135" s="37"/>
      <c r="D135" s="5"/>
      <c r="E135" s="5"/>
      <c r="F135" s="45"/>
      <c r="G135" s="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row>
    <row r="136" spans="1:93" ht="14.25" customHeight="1" x14ac:dyDescent="0.25">
      <c r="A136" s="37"/>
      <c r="B136" s="4"/>
      <c r="C136" s="37"/>
      <c r="D136" s="5"/>
      <c r="E136" s="5"/>
      <c r="F136" s="45"/>
      <c r="G136" s="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row>
    <row r="137" spans="1:93" ht="14.25" customHeight="1" x14ac:dyDescent="0.25">
      <c r="A137" s="37"/>
      <c r="B137" s="4"/>
      <c r="C137" s="37"/>
      <c r="D137" s="5"/>
      <c r="E137" s="5"/>
      <c r="F137" s="45"/>
      <c r="G137" s="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row>
    <row r="138" spans="1:93" ht="14.25" customHeight="1" x14ac:dyDescent="0.25">
      <c r="A138" s="37"/>
      <c r="B138" s="4"/>
      <c r="C138" s="37"/>
      <c r="D138" s="5"/>
      <c r="E138" s="5"/>
      <c r="F138" s="45"/>
      <c r="G138" s="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row>
    <row r="139" spans="1:93" ht="14.25" customHeight="1" x14ac:dyDescent="0.25">
      <c r="A139" s="37"/>
      <c r="B139" s="4"/>
      <c r="C139" s="37"/>
      <c r="D139" s="5"/>
      <c r="E139" s="5"/>
      <c r="F139" s="45"/>
      <c r="G139" s="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row>
    <row r="140" spans="1:93" ht="14.25" customHeight="1" x14ac:dyDescent="0.25">
      <c r="A140" s="37"/>
      <c r="B140" s="4"/>
      <c r="C140" s="37"/>
      <c r="D140" s="5"/>
      <c r="E140" s="5"/>
      <c r="F140" s="45"/>
      <c r="G140" s="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row>
    <row r="141" spans="1:93" ht="14.25" customHeight="1" x14ac:dyDescent="0.25">
      <c r="A141" s="37"/>
      <c r="B141" s="4"/>
      <c r="C141" s="37"/>
      <c r="D141" s="5"/>
      <c r="E141" s="5"/>
      <c r="F141" s="45"/>
      <c r="G141" s="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row>
    <row r="142" spans="1:93" ht="14.25" customHeight="1" x14ac:dyDescent="0.25">
      <c r="A142" s="37"/>
      <c r="B142" s="4"/>
      <c r="C142" s="37"/>
      <c r="D142" s="5"/>
      <c r="E142" s="5"/>
      <c r="F142" s="45"/>
      <c r="G142" s="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row>
    <row r="143" spans="1:93" ht="14.25" customHeight="1" x14ac:dyDescent="0.25">
      <c r="A143" s="37"/>
      <c r="B143" s="4"/>
      <c r="C143" s="37"/>
      <c r="D143" s="5"/>
      <c r="E143" s="5"/>
      <c r="F143" s="45"/>
      <c r="G143" s="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row>
    <row r="144" spans="1:93" ht="14.25" customHeight="1" x14ac:dyDescent="0.25">
      <c r="A144" s="37"/>
      <c r="B144" s="4"/>
      <c r="C144" s="37"/>
      <c r="D144" s="5"/>
      <c r="E144" s="5"/>
      <c r="F144" s="45"/>
      <c r="G144" s="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row>
    <row r="145" spans="1:93" ht="14.25" customHeight="1" x14ac:dyDescent="0.25">
      <c r="A145" s="37"/>
      <c r="B145" s="4"/>
      <c r="C145" s="37"/>
      <c r="D145" s="5"/>
      <c r="E145" s="5"/>
      <c r="F145" s="45"/>
      <c r="G145" s="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row>
    <row r="146" spans="1:93" ht="14.25" customHeight="1" x14ac:dyDescent="0.25">
      <c r="A146" s="37"/>
      <c r="B146" s="4"/>
      <c r="C146" s="37"/>
      <c r="D146" s="5"/>
      <c r="E146" s="5"/>
      <c r="F146" s="45"/>
      <c r="G146" s="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row>
    <row r="147" spans="1:93" ht="14.25" customHeight="1" x14ac:dyDescent="0.25">
      <c r="A147" s="37"/>
      <c r="B147" s="4"/>
      <c r="C147" s="37"/>
      <c r="D147" s="5"/>
      <c r="E147" s="5"/>
      <c r="F147" s="45"/>
      <c r="G147" s="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row>
    <row r="148" spans="1:93" ht="14.25" customHeight="1" x14ac:dyDescent="0.25">
      <c r="A148" s="37"/>
      <c r="B148" s="4"/>
      <c r="C148" s="37"/>
      <c r="D148" s="5"/>
      <c r="E148" s="5"/>
      <c r="F148" s="45"/>
      <c r="G148" s="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row>
    <row r="149" spans="1:93" ht="14.25" customHeight="1" x14ac:dyDescent="0.25">
      <c r="A149" s="37"/>
      <c r="B149" s="4"/>
      <c r="C149" s="37"/>
      <c r="D149" s="5"/>
      <c r="E149" s="5"/>
      <c r="F149" s="45"/>
      <c r="G149" s="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row>
    <row r="150" spans="1:93" ht="14.25" customHeight="1" x14ac:dyDescent="0.25">
      <c r="A150" s="37"/>
      <c r="B150" s="4"/>
      <c r="C150" s="37"/>
      <c r="D150" s="5"/>
      <c r="E150" s="5"/>
      <c r="F150" s="45"/>
      <c r="G150" s="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row>
    <row r="151" spans="1:93" ht="14.25" customHeight="1" x14ac:dyDescent="0.25">
      <c r="A151" s="37"/>
      <c r="B151" s="4"/>
      <c r="C151" s="37"/>
      <c r="D151" s="5"/>
      <c r="E151" s="5"/>
      <c r="F151" s="45"/>
      <c r="G151" s="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row>
    <row r="152" spans="1:93" ht="14.25" customHeight="1" x14ac:dyDescent="0.25">
      <c r="A152" s="37"/>
      <c r="B152" s="4"/>
      <c r="C152" s="37"/>
      <c r="D152" s="5"/>
      <c r="E152" s="5"/>
      <c r="F152" s="45"/>
      <c r="G152" s="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row>
    <row r="153" spans="1:93" ht="14.25" customHeight="1" x14ac:dyDescent="0.25">
      <c r="A153" s="37"/>
      <c r="B153" s="4"/>
      <c r="C153" s="37"/>
      <c r="D153" s="5"/>
      <c r="E153" s="5"/>
      <c r="F153" s="45"/>
      <c r="G153" s="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row>
    <row r="154" spans="1:93" ht="14.25" customHeight="1" x14ac:dyDescent="0.25">
      <c r="A154" s="37"/>
      <c r="B154" s="4"/>
      <c r="C154" s="37"/>
      <c r="D154" s="5"/>
      <c r="E154" s="5"/>
      <c r="F154" s="45"/>
      <c r="G154" s="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row>
    <row r="155" spans="1:93" ht="14.25" customHeight="1" x14ac:dyDescent="0.25">
      <c r="A155" s="37"/>
      <c r="B155" s="4"/>
      <c r="C155" s="37"/>
      <c r="D155" s="5"/>
      <c r="E155" s="5"/>
      <c r="F155" s="45"/>
      <c r="G155" s="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row>
    <row r="156" spans="1:93" ht="14.25" customHeight="1" x14ac:dyDescent="0.25">
      <c r="A156" s="37"/>
      <c r="B156" s="4"/>
      <c r="C156" s="37"/>
      <c r="D156" s="5"/>
      <c r="E156" s="5"/>
      <c r="F156" s="45"/>
      <c r="G156" s="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row>
    <row r="157" spans="1:93" ht="14.25" customHeight="1" x14ac:dyDescent="0.25">
      <c r="A157" s="37"/>
      <c r="B157" s="4"/>
      <c r="C157" s="37"/>
      <c r="D157" s="5"/>
      <c r="E157" s="5"/>
      <c r="F157" s="45"/>
      <c r="G157" s="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row>
    <row r="158" spans="1:93" ht="14.25" customHeight="1" x14ac:dyDescent="0.25">
      <c r="A158" s="37"/>
      <c r="B158" s="4"/>
      <c r="C158" s="37"/>
      <c r="D158" s="5"/>
      <c r="E158" s="5"/>
      <c r="F158" s="45"/>
      <c r="G158" s="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row>
    <row r="159" spans="1:93" ht="14.25" customHeight="1" x14ac:dyDescent="0.25">
      <c r="A159" s="37"/>
      <c r="B159" s="4"/>
      <c r="C159" s="37"/>
      <c r="D159" s="5"/>
      <c r="E159" s="5"/>
      <c r="F159" s="45"/>
      <c r="G159" s="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row>
    <row r="160" spans="1:93" ht="14.25" customHeight="1" x14ac:dyDescent="0.25">
      <c r="A160" s="37"/>
      <c r="B160" s="4"/>
      <c r="C160" s="37"/>
      <c r="D160" s="5"/>
      <c r="E160" s="5"/>
      <c r="F160" s="45"/>
      <c r="G160" s="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row>
    <row r="161" spans="1:93" ht="14.25" customHeight="1" x14ac:dyDescent="0.25">
      <c r="A161" s="37"/>
      <c r="B161" s="4"/>
      <c r="C161" s="37"/>
      <c r="D161" s="5"/>
      <c r="E161" s="5"/>
      <c r="F161" s="45"/>
      <c r="G161" s="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row>
    <row r="162" spans="1:93" ht="14.25" customHeight="1" x14ac:dyDescent="0.25">
      <c r="A162" s="37"/>
      <c r="B162" s="4"/>
      <c r="C162" s="37"/>
      <c r="D162" s="5"/>
      <c r="E162" s="5"/>
      <c r="F162" s="45"/>
      <c r="G162" s="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row>
    <row r="163" spans="1:93" ht="14.25" customHeight="1" x14ac:dyDescent="0.25">
      <c r="A163" s="37"/>
      <c r="B163" s="4"/>
      <c r="C163" s="37"/>
      <c r="D163" s="5"/>
      <c r="E163" s="5"/>
      <c r="F163" s="45"/>
      <c r="G163" s="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row>
    <row r="164" spans="1:93" ht="14.25" customHeight="1" x14ac:dyDescent="0.25">
      <c r="A164" s="37"/>
      <c r="B164" s="4"/>
      <c r="C164" s="37"/>
      <c r="D164" s="5"/>
      <c r="E164" s="5"/>
      <c r="F164" s="45"/>
      <c r="G164" s="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row>
    <row r="165" spans="1:93" ht="14.25" customHeight="1" x14ac:dyDescent="0.25">
      <c r="A165" s="37"/>
      <c r="B165" s="4"/>
      <c r="C165" s="37"/>
      <c r="D165" s="5"/>
      <c r="E165" s="5"/>
      <c r="F165" s="45"/>
      <c r="G165" s="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row>
    <row r="166" spans="1:93" ht="14.25" customHeight="1" x14ac:dyDescent="0.25">
      <c r="A166" s="37"/>
      <c r="B166" s="4"/>
      <c r="C166" s="37"/>
      <c r="D166" s="5"/>
      <c r="E166" s="5"/>
      <c r="F166" s="45"/>
      <c r="G166" s="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row>
    <row r="167" spans="1:93" ht="14.25" customHeight="1" x14ac:dyDescent="0.25">
      <c r="A167" s="37"/>
      <c r="B167" s="4"/>
      <c r="C167" s="37"/>
      <c r="D167" s="5"/>
      <c r="E167" s="5"/>
      <c r="F167" s="45"/>
      <c r="G167" s="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row>
    <row r="168" spans="1:93" ht="14.25" customHeight="1" x14ac:dyDescent="0.25">
      <c r="A168" s="37"/>
      <c r="B168" s="4"/>
      <c r="C168" s="37"/>
      <c r="D168" s="5"/>
      <c r="E168" s="5"/>
      <c r="F168" s="45"/>
      <c r="G168" s="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row>
    <row r="169" spans="1:93" ht="14.25" customHeight="1" x14ac:dyDescent="0.25">
      <c r="A169" s="37"/>
      <c r="B169" s="4"/>
      <c r="C169" s="37"/>
      <c r="D169" s="5"/>
      <c r="E169" s="5"/>
      <c r="F169" s="45"/>
      <c r="G169" s="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row>
    <row r="170" spans="1:93" ht="14.25" customHeight="1" x14ac:dyDescent="0.25">
      <c r="A170" s="37"/>
      <c r="B170" s="4"/>
      <c r="C170" s="37"/>
      <c r="D170" s="5"/>
      <c r="E170" s="5"/>
      <c r="F170" s="45"/>
      <c r="G170" s="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row>
    <row r="171" spans="1:93" ht="14.25" customHeight="1" x14ac:dyDescent="0.25">
      <c r="A171" s="37"/>
      <c r="B171" s="4"/>
      <c r="C171" s="37"/>
      <c r="D171" s="5"/>
      <c r="E171" s="5"/>
      <c r="F171" s="45"/>
      <c r="G171" s="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row>
    <row r="172" spans="1:93" ht="14.25" customHeight="1" x14ac:dyDescent="0.25">
      <c r="A172" s="37"/>
      <c r="B172" s="4"/>
      <c r="C172" s="37"/>
      <c r="D172" s="5"/>
      <c r="E172" s="5"/>
      <c r="F172" s="45"/>
      <c r="G172" s="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row>
    <row r="173" spans="1:93" ht="14.25" customHeight="1" x14ac:dyDescent="0.25">
      <c r="A173" s="37"/>
      <c r="B173" s="4"/>
      <c r="C173" s="37"/>
      <c r="D173" s="5"/>
      <c r="E173" s="5"/>
      <c r="F173" s="45"/>
      <c r="G173" s="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row>
    <row r="174" spans="1:93" ht="14.25" customHeight="1" x14ac:dyDescent="0.25">
      <c r="A174" s="37"/>
      <c r="B174" s="4"/>
      <c r="C174" s="37"/>
      <c r="D174" s="5"/>
      <c r="E174" s="5"/>
      <c r="F174" s="45"/>
      <c r="G174" s="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row>
    <row r="175" spans="1:93" ht="14.25" customHeight="1" x14ac:dyDescent="0.25">
      <c r="A175" s="37"/>
      <c r="B175" s="4"/>
      <c r="C175" s="37"/>
      <c r="D175" s="5"/>
      <c r="E175" s="5"/>
      <c r="F175" s="45"/>
      <c r="G175" s="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row>
    <row r="176" spans="1:93" ht="14.25" customHeight="1" x14ac:dyDescent="0.25">
      <c r="A176" s="37"/>
      <c r="B176" s="4"/>
      <c r="C176" s="37"/>
      <c r="D176" s="5"/>
      <c r="E176" s="5"/>
      <c r="F176" s="45"/>
      <c r="G176" s="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row>
    <row r="177" spans="1:93" ht="14.25" customHeight="1" x14ac:dyDescent="0.25">
      <c r="A177" s="37"/>
      <c r="B177" s="4"/>
      <c r="C177" s="37"/>
      <c r="D177" s="5"/>
      <c r="E177" s="5"/>
      <c r="F177" s="45"/>
      <c r="G177" s="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row>
    <row r="178" spans="1:93" ht="14.25" customHeight="1" x14ac:dyDescent="0.25">
      <c r="A178" s="37"/>
      <c r="B178" s="4"/>
      <c r="C178" s="37"/>
      <c r="D178" s="5"/>
      <c r="E178" s="5"/>
      <c r="F178" s="45"/>
      <c r="G178" s="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row>
    <row r="179" spans="1:93" ht="14.25" customHeight="1" x14ac:dyDescent="0.25">
      <c r="A179" s="37"/>
      <c r="B179" s="4"/>
      <c r="C179" s="37"/>
      <c r="D179" s="5"/>
      <c r="E179" s="5"/>
      <c r="F179" s="45"/>
      <c r="G179" s="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row>
    <row r="180" spans="1:93" ht="14.25" customHeight="1" x14ac:dyDescent="0.25">
      <c r="A180" s="37"/>
      <c r="B180" s="4"/>
      <c r="C180" s="37"/>
      <c r="D180" s="5"/>
      <c r="E180" s="5"/>
      <c r="F180" s="45"/>
      <c r="G180" s="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row>
    <row r="181" spans="1:93" ht="14.25" customHeight="1" x14ac:dyDescent="0.25">
      <c r="A181" s="37"/>
      <c r="B181" s="4"/>
      <c r="C181" s="37"/>
      <c r="D181" s="5"/>
      <c r="E181" s="5"/>
      <c r="F181" s="45"/>
      <c r="G181" s="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row>
    <row r="182" spans="1:93" ht="14.25" customHeight="1" x14ac:dyDescent="0.25">
      <c r="A182" s="37"/>
      <c r="B182" s="4"/>
      <c r="C182" s="37"/>
      <c r="D182" s="5"/>
      <c r="E182" s="5"/>
      <c r="F182" s="45"/>
      <c r="G182" s="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row>
    <row r="183" spans="1:93" ht="14.25" customHeight="1" x14ac:dyDescent="0.25">
      <c r="A183" s="37"/>
      <c r="B183" s="4"/>
      <c r="C183" s="37"/>
      <c r="D183" s="5"/>
      <c r="E183" s="5"/>
      <c r="F183" s="45"/>
      <c r="G183" s="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row>
    <row r="184" spans="1:93" ht="14.25" customHeight="1" x14ac:dyDescent="0.25">
      <c r="A184" s="37"/>
      <c r="B184" s="4"/>
      <c r="C184" s="37"/>
      <c r="D184" s="5"/>
      <c r="E184" s="5"/>
      <c r="F184" s="45"/>
      <c r="G184" s="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row>
    <row r="185" spans="1:93" ht="14.25" customHeight="1" x14ac:dyDescent="0.25">
      <c r="A185" s="37"/>
      <c r="B185" s="4"/>
      <c r="C185" s="37"/>
      <c r="D185" s="5"/>
      <c r="E185" s="5"/>
      <c r="F185" s="45"/>
      <c r="G185" s="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row>
    <row r="186" spans="1:93" ht="14.25" customHeight="1" x14ac:dyDescent="0.25">
      <c r="A186" s="37"/>
      <c r="B186" s="4"/>
      <c r="C186" s="37"/>
      <c r="D186" s="5"/>
      <c r="E186" s="5"/>
      <c r="F186" s="45"/>
      <c r="G186" s="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row>
    <row r="187" spans="1:93" ht="14.25" customHeight="1" x14ac:dyDescent="0.25">
      <c r="A187" s="37"/>
      <c r="B187" s="4"/>
      <c r="C187" s="37"/>
      <c r="D187" s="5"/>
      <c r="E187" s="5"/>
      <c r="F187" s="45"/>
      <c r="G187" s="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row>
    <row r="188" spans="1:93" ht="14.25" customHeight="1" x14ac:dyDescent="0.25">
      <c r="A188" s="37"/>
      <c r="B188" s="4"/>
      <c r="C188" s="37"/>
      <c r="D188" s="5"/>
      <c r="E188" s="5"/>
      <c r="F188" s="45"/>
      <c r="G188" s="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row>
    <row r="189" spans="1:93" ht="14.25" customHeight="1" x14ac:dyDescent="0.25">
      <c r="A189" s="37"/>
      <c r="B189" s="4"/>
      <c r="C189" s="37"/>
      <c r="D189" s="5"/>
      <c r="E189" s="5"/>
      <c r="F189" s="45"/>
      <c r="G189" s="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row>
    <row r="190" spans="1:93" ht="14.25" customHeight="1" x14ac:dyDescent="0.25">
      <c r="A190" s="37"/>
      <c r="B190" s="4"/>
      <c r="C190" s="37"/>
      <c r="D190" s="5"/>
      <c r="E190" s="5"/>
      <c r="F190" s="45"/>
      <c r="G190" s="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row>
    <row r="191" spans="1:93" ht="14.25" customHeight="1" x14ac:dyDescent="0.25">
      <c r="A191" s="37"/>
      <c r="B191" s="4"/>
      <c r="C191" s="37"/>
      <c r="D191" s="5"/>
      <c r="E191" s="5"/>
      <c r="F191" s="45"/>
      <c r="G191" s="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row>
    <row r="192" spans="1:93" ht="14.25" customHeight="1" x14ac:dyDescent="0.25">
      <c r="A192" s="37"/>
      <c r="B192" s="4"/>
      <c r="C192" s="37"/>
      <c r="D192" s="5"/>
      <c r="E192" s="5"/>
      <c r="F192" s="45"/>
      <c r="G192" s="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row>
    <row r="193" spans="1:93" ht="14.25" customHeight="1" x14ac:dyDescent="0.25">
      <c r="A193" s="37"/>
      <c r="B193" s="4"/>
      <c r="C193" s="37"/>
      <c r="D193" s="5"/>
      <c r="E193" s="5"/>
      <c r="F193" s="45"/>
      <c r="G193" s="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row>
    <row r="194" spans="1:93" ht="14.25" customHeight="1" x14ac:dyDescent="0.25">
      <c r="A194" s="37"/>
      <c r="B194" s="4"/>
      <c r="C194" s="37"/>
      <c r="D194" s="5"/>
      <c r="E194" s="5"/>
      <c r="F194" s="45"/>
      <c r="G194" s="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row>
    <row r="195" spans="1:93" ht="14.25" customHeight="1" x14ac:dyDescent="0.25">
      <c r="A195" s="37"/>
      <c r="B195" s="4"/>
      <c r="C195" s="37"/>
      <c r="D195" s="5"/>
      <c r="E195" s="5"/>
      <c r="F195" s="45"/>
      <c r="G195" s="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row>
    <row r="196" spans="1:93" ht="14.25" customHeight="1" x14ac:dyDescent="0.25">
      <c r="A196" s="37"/>
      <c r="B196" s="4"/>
      <c r="C196" s="37"/>
      <c r="D196" s="5"/>
      <c r="E196" s="5"/>
      <c r="F196" s="45"/>
      <c r="G196" s="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row>
    <row r="197" spans="1:93" ht="14.25" customHeight="1" x14ac:dyDescent="0.25">
      <c r="A197" s="37"/>
      <c r="B197" s="4"/>
      <c r="C197" s="37"/>
      <c r="D197" s="5"/>
      <c r="E197" s="5"/>
      <c r="F197" s="45"/>
      <c r="G197" s="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row>
    <row r="198" spans="1:93" ht="14.25" customHeight="1" x14ac:dyDescent="0.25">
      <c r="A198" s="37"/>
      <c r="B198" s="4"/>
      <c r="C198" s="37"/>
      <c r="D198" s="5"/>
      <c r="E198" s="5"/>
      <c r="F198" s="45"/>
      <c r="G198" s="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row>
    <row r="199" spans="1:93" ht="14.25" customHeight="1" x14ac:dyDescent="0.25">
      <c r="A199" s="37"/>
      <c r="B199" s="4"/>
      <c r="C199" s="37"/>
      <c r="D199" s="5"/>
      <c r="E199" s="5"/>
      <c r="F199" s="45"/>
      <c r="G199" s="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row>
    <row r="200" spans="1:93" ht="14.25" customHeight="1" x14ac:dyDescent="0.25">
      <c r="A200" s="37"/>
      <c r="B200" s="4"/>
      <c r="C200" s="37"/>
      <c r="D200" s="5"/>
      <c r="E200" s="5"/>
      <c r="F200" s="45"/>
      <c r="G200" s="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row>
    <row r="201" spans="1:93" ht="14.25" customHeight="1" x14ac:dyDescent="0.25">
      <c r="A201" s="37"/>
      <c r="B201" s="4"/>
      <c r="C201" s="37"/>
      <c r="D201" s="5"/>
      <c r="E201" s="5"/>
      <c r="F201" s="45"/>
      <c r="G201" s="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row>
    <row r="202" spans="1:93" ht="14.25" customHeight="1" x14ac:dyDescent="0.25">
      <c r="A202" s="37"/>
      <c r="B202" s="4"/>
      <c r="C202" s="37"/>
      <c r="D202" s="5"/>
      <c r="E202" s="5"/>
      <c r="F202" s="45"/>
      <c r="G202" s="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row>
    <row r="203" spans="1:93" ht="14.25" customHeight="1" x14ac:dyDescent="0.25">
      <c r="A203" s="37"/>
      <c r="B203" s="4"/>
      <c r="C203" s="37"/>
      <c r="D203" s="5"/>
      <c r="E203" s="5"/>
      <c r="F203" s="45"/>
      <c r="G203" s="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row>
    <row r="204" spans="1:93" ht="14.25" customHeight="1" x14ac:dyDescent="0.25">
      <c r="A204" s="37"/>
      <c r="B204" s="4"/>
      <c r="C204" s="37"/>
      <c r="D204" s="5"/>
      <c r="E204" s="5"/>
      <c r="F204" s="45"/>
      <c r="G204" s="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row>
    <row r="205" spans="1:93" ht="14.25" customHeight="1" x14ac:dyDescent="0.25">
      <c r="A205" s="37"/>
      <c r="B205" s="4"/>
      <c r="C205" s="37"/>
      <c r="D205" s="5"/>
      <c r="E205" s="5"/>
      <c r="F205" s="45"/>
      <c r="G205" s="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row>
    <row r="206" spans="1:93" ht="14.25" customHeight="1" x14ac:dyDescent="0.25">
      <c r="A206" s="37"/>
      <c r="B206" s="4"/>
      <c r="C206" s="37"/>
      <c r="D206" s="5"/>
      <c r="E206" s="5"/>
      <c r="F206" s="45"/>
      <c r="G206" s="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row>
    <row r="207" spans="1:93" ht="14.25" customHeight="1" x14ac:dyDescent="0.25">
      <c r="A207" s="37"/>
      <c r="B207" s="4"/>
      <c r="C207" s="37"/>
      <c r="D207" s="5"/>
      <c r="E207" s="5"/>
      <c r="F207" s="45"/>
      <c r="G207" s="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row>
    <row r="208" spans="1:93" ht="14.25" customHeight="1" x14ac:dyDescent="0.25">
      <c r="A208" s="37"/>
      <c r="B208" s="4"/>
      <c r="C208" s="37"/>
      <c r="D208" s="5"/>
      <c r="E208" s="5"/>
      <c r="F208" s="45"/>
      <c r="G208" s="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row>
    <row r="209" spans="1:93" ht="14.25" customHeight="1" x14ac:dyDescent="0.25">
      <c r="A209" s="37"/>
      <c r="B209" s="4"/>
      <c r="C209" s="37"/>
      <c r="D209" s="5"/>
      <c r="E209" s="5"/>
      <c r="F209" s="45"/>
      <c r="G209" s="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row>
    <row r="210" spans="1:93" ht="14.25" customHeight="1" x14ac:dyDescent="0.25">
      <c r="A210" s="37"/>
      <c r="B210" s="4"/>
      <c r="C210" s="37"/>
      <c r="D210" s="5"/>
      <c r="E210" s="5"/>
      <c r="F210" s="45"/>
      <c r="G210" s="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row>
    <row r="211" spans="1:93" ht="14.25" customHeight="1" x14ac:dyDescent="0.25">
      <c r="A211" s="37"/>
      <c r="B211" s="4"/>
      <c r="C211" s="37"/>
      <c r="D211" s="5"/>
      <c r="E211" s="5"/>
      <c r="F211" s="45"/>
      <c r="G211" s="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row>
    <row r="212" spans="1:93" ht="14.25" customHeight="1" x14ac:dyDescent="0.25">
      <c r="A212" s="37"/>
      <c r="B212" s="4"/>
      <c r="C212" s="37"/>
      <c r="D212" s="5"/>
      <c r="E212" s="5"/>
      <c r="F212" s="45"/>
      <c r="G212" s="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row>
    <row r="213" spans="1:93" ht="14.25" customHeight="1" x14ac:dyDescent="0.25">
      <c r="A213" s="37"/>
      <c r="B213" s="4"/>
      <c r="C213" s="37"/>
      <c r="D213" s="5"/>
      <c r="E213" s="5"/>
      <c r="F213" s="45"/>
      <c r="G213" s="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row>
    <row r="214" spans="1:93" ht="14.25" customHeight="1" x14ac:dyDescent="0.25">
      <c r="A214" s="37"/>
      <c r="B214" s="4"/>
      <c r="C214" s="37"/>
      <c r="D214" s="5"/>
      <c r="E214" s="5"/>
      <c r="F214" s="45"/>
      <c r="G214" s="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row>
    <row r="215" spans="1:93" ht="14.25" customHeight="1" x14ac:dyDescent="0.25">
      <c r="A215" s="37"/>
      <c r="B215" s="4"/>
      <c r="C215" s="37"/>
      <c r="D215" s="5"/>
      <c r="E215" s="5"/>
      <c r="F215" s="45"/>
      <c r="G215" s="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row>
    <row r="216" spans="1:93" ht="14.25" customHeight="1" x14ac:dyDescent="0.25">
      <c r="A216" s="37"/>
      <c r="B216" s="4"/>
      <c r="C216" s="37"/>
      <c r="D216" s="5"/>
      <c r="E216" s="5"/>
      <c r="F216" s="45"/>
      <c r="G216" s="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row>
    <row r="217" spans="1:93" ht="14.25" customHeight="1" x14ac:dyDescent="0.25">
      <c r="A217" s="37"/>
      <c r="B217" s="4"/>
      <c r="C217" s="37"/>
      <c r="D217" s="5"/>
      <c r="E217" s="5"/>
      <c r="F217" s="45"/>
      <c r="G217" s="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row>
    <row r="218" spans="1:93" ht="14.25" customHeight="1" x14ac:dyDescent="0.25">
      <c r="A218" s="37"/>
      <c r="B218" s="4"/>
      <c r="C218" s="37"/>
      <c r="D218" s="5"/>
      <c r="E218" s="5"/>
      <c r="F218" s="45"/>
      <c r="G218" s="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row>
    <row r="219" spans="1:93" ht="14.25" customHeight="1" x14ac:dyDescent="0.25">
      <c r="A219" s="37"/>
      <c r="B219" s="4"/>
      <c r="C219" s="37"/>
      <c r="D219" s="5"/>
      <c r="E219" s="5"/>
      <c r="F219" s="45"/>
      <c r="G219" s="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row>
    <row r="220" spans="1:93" ht="14.25" customHeight="1" x14ac:dyDescent="0.25">
      <c r="A220" s="37"/>
      <c r="B220" s="4"/>
      <c r="C220" s="37"/>
      <c r="D220" s="5"/>
      <c r="E220" s="5"/>
      <c r="F220" s="45"/>
      <c r="G220" s="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row>
    <row r="221" spans="1:93" ht="14.25" customHeight="1" x14ac:dyDescent="0.25">
      <c r="A221" s="37"/>
      <c r="B221" s="4"/>
      <c r="C221" s="37"/>
      <c r="D221" s="5"/>
      <c r="E221" s="5"/>
      <c r="F221" s="45"/>
      <c r="G221" s="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row>
    <row r="222" spans="1:93" ht="14.25" customHeight="1" x14ac:dyDescent="0.25">
      <c r="A222" s="37"/>
      <c r="B222" s="4"/>
      <c r="C222" s="37"/>
      <c r="D222" s="5"/>
      <c r="E222" s="5"/>
      <c r="F222" s="45"/>
      <c r="G222" s="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row>
    <row r="223" spans="1:93" ht="14.25" customHeight="1" x14ac:dyDescent="0.25">
      <c r="A223" s="37"/>
      <c r="B223" s="4"/>
      <c r="C223" s="37"/>
      <c r="D223" s="5"/>
      <c r="E223" s="5"/>
      <c r="F223" s="45"/>
      <c r="G223" s="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row>
    <row r="224" spans="1:93" ht="14.25" customHeight="1" x14ac:dyDescent="0.25">
      <c r="A224" s="37"/>
      <c r="B224" s="4"/>
      <c r="C224" s="37"/>
      <c r="D224" s="5"/>
      <c r="E224" s="5"/>
      <c r="F224" s="45"/>
      <c r="G224" s="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row>
    <row r="225" spans="1:93" ht="14.25" customHeight="1" x14ac:dyDescent="0.25">
      <c r="A225" s="37"/>
      <c r="B225" s="4"/>
      <c r="C225" s="37"/>
      <c r="D225" s="5"/>
      <c r="E225" s="5"/>
      <c r="F225" s="45"/>
      <c r="G225" s="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row>
    <row r="226" spans="1:93" ht="14.25" customHeight="1" x14ac:dyDescent="0.25">
      <c r="A226" s="37"/>
      <c r="B226" s="4"/>
      <c r="C226" s="37"/>
      <c r="D226" s="5"/>
      <c r="E226" s="5"/>
      <c r="F226" s="45"/>
      <c r="G226" s="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row>
    <row r="227" spans="1:93" ht="14.25" customHeight="1" x14ac:dyDescent="0.25">
      <c r="A227" s="37"/>
      <c r="B227" s="4"/>
      <c r="C227" s="37"/>
      <c r="D227" s="5"/>
      <c r="E227" s="5"/>
      <c r="F227" s="45"/>
      <c r="G227" s="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row>
    <row r="228" spans="1:93" ht="14.25" customHeight="1" x14ac:dyDescent="0.25">
      <c r="A228" s="37"/>
      <c r="B228" s="4"/>
      <c r="C228" s="37"/>
      <c r="D228" s="5"/>
      <c r="E228" s="5"/>
      <c r="F228" s="45"/>
      <c r="G228" s="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row>
    <row r="229" spans="1:93" ht="14.25" customHeight="1" x14ac:dyDescent="0.25">
      <c r="A229" s="37"/>
      <c r="B229" s="4"/>
      <c r="C229" s="37"/>
      <c r="D229" s="5"/>
      <c r="E229" s="5"/>
      <c r="F229" s="45"/>
      <c r="G229" s="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row>
    <row r="230" spans="1:93" ht="14.25" customHeight="1" x14ac:dyDescent="0.25">
      <c r="A230" s="37"/>
      <c r="B230" s="4"/>
      <c r="C230" s="37"/>
      <c r="D230" s="5"/>
      <c r="E230" s="5"/>
      <c r="F230" s="45"/>
      <c r="G230" s="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row>
    <row r="231" spans="1:93" ht="14.25" customHeight="1" x14ac:dyDescent="0.25">
      <c r="A231" s="37"/>
      <c r="B231" s="4"/>
      <c r="C231" s="37"/>
      <c r="D231" s="5"/>
      <c r="E231" s="5"/>
      <c r="F231" s="45"/>
      <c r="G231" s="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row>
    <row r="232" spans="1:93" ht="14.25" customHeight="1" x14ac:dyDescent="0.25">
      <c r="A232" s="37"/>
      <c r="B232" s="4"/>
      <c r="C232" s="37"/>
      <c r="D232" s="5"/>
      <c r="E232" s="5"/>
      <c r="F232" s="45"/>
      <c r="G232" s="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row>
    <row r="233" spans="1:93" ht="14.25" customHeight="1" x14ac:dyDescent="0.25">
      <c r="A233" s="37"/>
      <c r="B233" s="4"/>
      <c r="C233" s="37"/>
      <c r="D233" s="5"/>
      <c r="E233" s="5"/>
      <c r="F233" s="45"/>
      <c r="G233" s="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row>
    <row r="234" spans="1:93" ht="14.25" customHeight="1" x14ac:dyDescent="0.25">
      <c r="A234" s="37"/>
      <c r="B234" s="4"/>
      <c r="C234" s="37"/>
      <c r="D234" s="5"/>
      <c r="E234" s="5"/>
      <c r="F234" s="45"/>
      <c r="G234" s="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row>
    <row r="235" spans="1:93" ht="14.25" customHeight="1" x14ac:dyDescent="0.25">
      <c r="A235" s="37"/>
      <c r="B235" s="4"/>
      <c r="C235" s="37"/>
      <c r="D235" s="5"/>
      <c r="E235" s="5"/>
      <c r="F235" s="45"/>
      <c r="G235" s="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row>
    <row r="236" spans="1:93" ht="14.25" customHeight="1" x14ac:dyDescent="0.25">
      <c r="A236" s="37"/>
      <c r="B236" s="4"/>
      <c r="C236" s="37"/>
      <c r="D236" s="5"/>
      <c r="E236" s="5"/>
      <c r="F236" s="45"/>
      <c r="G236" s="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row>
    <row r="237" spans="1:93" ht="14.25" customHeight="1" x14ac:dyDescent="0.25">
      <c r="A237" s="37"/>
      <c r="B237" s="4"/>
      <c r="C237" s="37"/>
      <c r="D237" s="5"/>
      <c r="E237" s="5"/>
      <c r="F237" s="45"/>
      <c r="G237" s="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row>
    <row r="238" spans="1:93" ht="14.25" customHeight="1" x14ac:dyDescent="0.25">
      <c r="A238" s="37"/>
      <c r="B238" s="4"/>
      <c r="C238" s="37"/>
      <c r="D238" s="5"/>
      <c r="E238" s="5"/>
      <c r="F238" s="45"/>
      <c r="G238" s="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row>
    <row r="239" spans="1:93" ht="14.25" customHeight="1" x14ac:dyDescent="0.25">
      <c r="A239" s="37"/>
      <c r="B239" s="4"/>
      <c r="C239" s="37"/>
      <c r="D239" s="5"/>
      <c r="E239" s="5"/>
      <c r="F239" s="45"/>
      <c r="G239" s="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row>
    <row r="240" spans="1:93" ht="14.25" customHeight="1" x14ac:dyDescent="0.25">
      <c r="A240" s="37"/>
      <c r="B240" s="4"/>
      <c r="C240" s="37"/>
      <c r="D240" s="5"/>
      <c r="E240" s="5"/>
      <c r="F240" s="45"/>
      <c r="G240" s="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row>
    <row r="241" spans="1:93" ht="14.25" customHeight="1" x14ac:dyDescent="0.25">
      <c r="A241" s="37"/>
      <c r="B241" s="4"/>
      <c r="C241" s="37"/>
      <c r="D241" s="5"/>
      <c r="E241" s="5"/>
      <c r="F241" s="45"/>
      <c r="G241" s="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row>
    <row r="242" spans="1:93" ht="14.25" customHeight="1" x14ac:dyDescent="0.25">
      <c r="A242" s="37"/>
      <c r="B242" s="4"/>
      <c r="C242" s="37"/>
      <c r="D242" s="5"/>
      <c r="E242" s="5"/>
      <c r="F242" s="45"/>
      <c r="G242" s="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row>
    <row r="243" spans="1:93" ht="14.25" customHeight="1" x14ac:dyDescent="0.25">
      <c r="A243" s="37"/>
      <c r="B243" s="4"/>
      <c r="C243" s="37"/>
      <c r="D243" s="5"/>
      <c r="E243" s="5"/>
      <c r="F243" s="45"/>
      <c r="G243" s="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row>
    <row r="244" spans="1:93" ht="14.25" customHeight="1" x14ac:dyDescent="0.25">
      <c r="A244" s="37"/>
      <c r="B244" s="4"/>
      <c r="C244" s="37"/>
      <c r="D244" s="5"/>
      <c r="E244" s="5"/>
      <c r="F244" s="45"/>
      <c r="G244" s="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row>
    <row r="245" spans="1:93" ht="14.25" customHeight="1" x14ac:dyDescent="0.25">
      <c r="A245" s="37"/>
      <c r="B245" s="4"/>
      <c r="C245" s="37"/>
      <c r="D245" s="5"/>
      <c r="E245" s="5"/>
      <c r="F245" s="45"/>
      <c r="G245" s="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row>
    <row r="246" spans="1:93" ht="14.25" customHeight="1" x14ac:dyDescent="0.25">
      <c r="A246" s="37"/>
      <c r="B246" s="4"/>
      <c r="C246" s="37"/>
      <c r="D246" s="5"/>
      <c r="E246" s="5"/>
      <c r="F246" s="45"/>
      <c r="G246" s="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row>
    <row r="247" spans="1:93" ht="14.25" customHeight="1" x14ac:dyDescent="0.25">
      <c r="A247" s="37"/>
      <c r="B247" s="4"/>
      <c r="C247" s="37"/>
      <c r="D247" s="5"/>
      <c r="E247" s="5"/>
      <c r="F247" s="45"/>
      <c r="G247" s="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row>
    <row r="248" spans="1:93" ht="14.25" customHeight="1" x14ac:dyDescent="0.25">
      <c r="A248" s="37"/>
      <c r="B248" s="4"/>
      <c r="C248" s="37"/>
      <c r="D248" s="5"/>
      <c r="E248" s="5"/>
      <c r="F248" s="45"/>
      <c r="G248" s="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row>
    <row r="249" spans="1:93" ht="14.25" customHeight="1" x14ac:dyDescent="0.25">
      <c r="A249" s="37"/>
      <c r="B249" s="4"/>
      <c r="C249" s="37"/>
      <c r="D249" s="5"/>
      <c r="E249" s="5"/>
      <c r="F249" s="45"/>
      <c r="G249" s="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row>
    <row r="250" spans="1:93" ht="14.25" customHeight="1" x14ac:dyDescent="0.25">
      <c r="A250" s="37"/>
      <c r="B250" s="4"/>
      <c r="C250" s="37"/>
      <c r="D250" s="5"/>
      <c r="E250" s="5"/>
      <c r="F250" s="45"/>
      <c r="G250" s="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row>
    <row r="251" spans="1:93" ht="14.25" customHeight="1" x14ac:dyDescent="0.25">
      <c r="A251" s="37"/>
      <c r="B251" s="4"/>
      <c r="C251" s="37"/>
      <c r="D251" s="5"/>
      <c r="E251" s="5"/>
      <c r="F251" s="45"/>
      <c r="G251" s="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row>
    <row r="252" spans="1:93" ht="14.25" customHeight="1" x14ac:dyDescent="0.25">
      <c r="A252" s="37"/>
      <c r="B252" s="4"/>
      <c r="C252" s="37"/>
      <c r="D252" s="5"/>
      <c r="E252" s="5"/>
      <c r="F252" s="45"/>
      <c r="G252" s="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row>
    <row r="253" spans="1:93" ht="14.25" customHeight="1" x14ac:dyDescent="0.25">
      <c r="A253" s="37"/>
      <c r="B253" s="4"/>
      <c r="C253" s="37"/>
      <c r="D253" s="5"/>
      <c r="E253" s="5"/>
      <c r="F253" s="45"/>
      <c r="G253" s="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row>
    <row r="254" spans="1:93" ht="14.25" customHeight="1" x14ac:dyDescent="0.25">
      <c r="A254" s="37"/>
      <c r="B254" s="4"/>
      <c r="C254" s="37"/>
      <c r="D254" s="5"/>
      <c r="E254" s="5"/>
      <c r="F254" s="45"/>
      <c r="G254" s="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row>
    <row r="255" spans="1:93" ht="14.25" customHeight="1" x14ac:dyDescent="0.25">
      <c r="A255" s="37"/>
      <c r="B255" s="4"/>
      <c r="C255" s="37"/>
      <c r="D255" s="5"/>
      <c r="E255" s="5"/>
      <c r="F255" s="45"/>
      <c r="G255" s="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row>
    <row r="256" spans="1:93" ht="14.25" customHeight="1" x14ac:dyDescent="0.25">
      <c r="A256" s="37"/>
      <c r="B256" s="4"/>
      <c r="C256" s="37"/>
      <c r="D256" s="5"/>
      <c r="E256" s="5"/>
      <c r="F256" s="45"/>
      <c r="G256" s="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row>
    <row r="257" spans="1:93" ht="14.25" customHeight="1" x14ac:dyDescent="0.25">
      <c r="A257" s="37"/>
      <c r="B257" s="4"/>
      <c r="C257" s="37"/>
      <c r="D257" s="5"/>
      <c r="E257" s="5"/>
      <c r="F257" s="45"/>
      <c r="G257" s="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row>
    <row r="258" spans="1:93" ht="14.25" customHeight="1" x14ac:dyDescent="0.25">
      <c r="A258" s="37"/>
      <c r="B258" s="4"/>
      <c r="C258" s="37"/>
      <c r="D258" s="5"/>
      <c r="E258" s="5"/>
      <c r="F258" s="45"/>
      <c r="G258" s="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row>
    <row r="259" spans="1:93" ht="14.25" customHeight="1" x14ac:dyDescent="0.25">
      <c r="A259" s="37"/>
      <c r="B259" s="4"/>
      <c r="C259" s="37"/>
      <c r="D259" s="5"/>
      <c r="E259" s="5"/>
      <c r="F259" s="45"/>
      <c r="G259" s="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row>
    <row r="260" spans="1:93" ht="14.25" customHeight="1" x14ac:dyDescent="0.25">
      <c r="A260" s="37"/>
      <c r="B260" s="4"/>
      <c r="C260" s="37"/>
      <c r="D260" s="5"/>
      <c r="E260" s="5"/>
      <c r="F260" s="45"/>
      <c r="G260" s="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row>
    <row r="261" spans="1:93" ht="14.25" customHeight="1" x14ac:dyDescent="0.25">
      <c r="A261" s="37"/>
      <c r="B261" s="4"/>
      <c r="C261" s="37"/>
      <c r="D261" s="5"/>
      <c r="E261" s="5"/>
      <c r="F261" s="45"/>
      <c r="G261" s="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row>
    <row r="262" spans="1:93" ht="14.25" customHeight="1" x14ac:dyDescent="0.25">
      <c r="A262" s="37"/>
      <c r="B262" s="4"/>
      <c r="C262" s="37"/>
      <c r="D262" s="5"/>
      <c r="E262" s="5"/>
      <c r="F262" s="45"/>
      <c r="G262" s="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row>
    <row r="263" spans="1:93" ht="14.25" customHeight="1" x14ac:dyDescent="0.25">
      <c r="A263" s="37"/>
      <c r="B263" s="4"/>
      <c r="C263" s="37"/>
      <c r="D263" s="5"/>
      <c r="E263" s="5"/>
      <c r="F263" s="45"/>
      <c r="G263" s="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row>
    <row r="264" spans="1:93" ht="14.25" customHeight="1" x14ac:dyDescent="0.25">
      <c r="A264" s="37"/>
      <c r="B264" s="4"/>
      <c r="C264" s="37"/>
      <c r="D264" s="5"/>
      <c r="E264" s="5"/>
      <c r="F264" s="45"/>
      <c r="G264" s="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row>
    <row r="265" spans="1:93" ht="14.25" customHeight="1" x14ac:dyDescent="0.25">
      <c r="A265" s="37"/>
      <c r="B265" s="4"/>
      <c r="C265" s="37"/>
      <c r="D265" s="5"/>
      <c r="E265" s="5"/>
      <c r="F265" s="45"/>
      <c r="G265" s="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row>
    <row r="266" spans="1:93" ht="14.25" customHeight="1" x14ac:dyDescent="0.25">
      <c r="A266" s="37"/>
      <c r="B266" s="4"/>
      <c r="C266" s="37"/>
      <c r="D266" s="5"/>
      <c r="E266" s="5"/>
      <c r="F266" s="45"/>
      <c r="G266" s="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row>
    <row r="267" spans="1:93" ht="14.25" customHeight="1" x14ac:dyDescent="0.25">
      <c r="A267" s="37"/>
      <c r="B267" s="4"/>
      <c r="C267" s="37"/>
      <c r="D267" s="5"/>
      <c r="E267" s="5"/>
      <c r="F267" s="45"/>
      <c r="G267" s="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row>
    <row r="268" spans="1:93" ht="14.25" customHeight="1" x14ac:dyDescent="0.25">
      <c r="A268" s="37"/>
      <c r="B268" s="4"/>
      <c r="C268" s="37"/>
      <c r="D268" s="5"/>
      <c r="E268" s="5"/>
      <c r="F268" s="45"/>
      <c r="G268" s="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row>
    <row r="269" spans="1:93" ht="14.25" customHeight="1" x14ac:dyDescent="0.25">
      <c r="A269" s="37"/>
      <c r="B269" s="4"/>
      <c r="C269" s="37"/>
      <c r="D269" s="5"/>
      <c r="E269" s="5"/>
      <c r="F269" s="45"/>
      <c r="G269" s="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row>
    <row r="270" spans="1:93" ht="14.25" customHeight="1" x14ac:dyDescent="0.25">
      <c r="A270" s="37"/>
      <c r="B270" s="4"/>
      <c r="C270" s="37"/>
      <c r="D270" s="5"/>
      <c r="E270" s="5"/>
      <c r="F270" s="45"/>
      <c r="G270" s="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row>
    <row r="271" spans="1:93" ht="14.25" customHeight="1" x14ac:dyDescent="0.25">
      <c r="A271" s="37"/>
      <c r="B271" s="4"/>
      <c r="C271" s="37"/>
      <c r="D271" s="5"/>
      <c r="E271" s="5"/>
      <c r="F271" s="45"/>
      <c r="G271" s="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row>
    <row r="272" spans="1:93" ht="14.25" customHeight="1" x14ac:dyDescent="0.25">
      <c r="A272" s="37"/>
      <c r="B272" s="4"/>
      <c r="C272" s="37"/>
      <c r="D272" s="5"/>
      <c r="E272" s="5"/>
      <c r="F272" s="45"/>
      <c r="G272" s="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row>
    <row r="273" spans="1:93" ht="14.25" customHeight="1" x14ac:dyDescent="0.25">
      <c r="A273" s="37"/>
      <c r="B273" s="4"/>
      <c r="C273" s="37"/>
      <c r="D273" s="5"/>
      <c r="E273" s="5"/>
      <c r="F273" s="45"/>
      <c r="G273" s="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row>
    <row r="274" spans="1:93" ht="14.25" customHeight="1" x14ac:dyDescent="0.25">
      <c r="A274" s="37"/>
      <c r="B274" s="4"/>
      <c r="C274" s="37"/>
      <c r="D274" s="5"/>
      <c r="E274" s="5"/>
      <c r="F274" s="45"/>
      <c r="G274" s="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row>
    <row r="275" spans="1:93" ht="14.25" customHeight="1" x14ac:dyDescent="0.25">
      <c r="A275" s="37"/>
      <c r="B275" s="4"/>
      <c r="C275" s="37"/>
      <c r="D275" s="5"/>
      <c r="E275" s="5"/>
      <c r="F275" s="45"/>
      <c r="G275" s="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row>
    <row r="276" spans="1:93" ht="14.25" customHeight="1" x14ac:dyDescent="0.25">
      <c r="A276" s="37"/>
      <c r="B276" s="4"/>
      <c r="C276" s="37"/>
      <c r="D276" s="5"/>
      <c r="E276" s="5"/>
      <c r="F276" s="45"/>
      <c r="G276" s="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row>
    <row r="277" spans="1:93" ht="14.25" customHeight="1" x14ac:dyDescent="0.25">
      <c r="A277" s="37"/>
      <c r="B277" s="4"/>
      <c r="C277" s="37"/>
      <c r="D277" s="5"/>
      <c r="E277" s="5"/>
      <c r="F277" s="45"/>
      <c r="G277" s="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row>
    <row r="278" spans="1:93" ht="14.25" customHeight="1" x14ac:dyDescent="0.25">
      <c r="A278" s="37"/>
      <c r="B278" s="4"/>
      <c r="C278" s="37"/>
      <c r="D278" s="5"/>
      <c r="E278" s="5"/>
      <c r="F278" s="45"/>
      <c r="G278" s="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row>
    <row r="279" spans="1:93" ht="14.25" customHeight="1" x14ac:dyDescent="0.25">
      <c r="A279" s="37"/>
      <c r="B279" s="4"/>
      <c r="C279" s="37"/>
      <c r="D279" s="5"/>
      <c r="E279" s="5"/>
      <c r="F279" s="45"/>
      <c r="G279" s="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row>
    <row r="280" spans="1:93" ht="14.25" customHeight="1" x14ac:dyDescent="0.25">
      <c r="A280" s="37"/>
      <c r="B280" s="4"/>
      <c r="C280" s="37"/>
      <c r="D280" s="5"/>
      <c r="E280" s="5"/>
      <c r="F280" s="45"/>
      <c r="G280" s="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row>
    <row r="281" spans="1:93" ht="14.25" customHeight="1" x14ac:dyDescent="0.25">
      <c r="A281" s="37"/>
      <c r="B281" s="4"/>
      <c r="C281" s="37"/>
      <c r="D281" s="5"/>
      <c r="E281" s="5"/>
      <c r="F281" s="45"/>
      <c r="G281" s="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row>
    <row r="282" spans="1:93" ht="14.25" customHeight="1" x14ac:dyDescent="0.25">
      <c r="A282" s="37"/>
      <c r="B282" s="4"/>
      <c r="C282" s="37"/>
      <c r="D282" s="5"/>
      <c r="E282" s="5"/>
      <c r="F282" s="45"/>
      <c r="G282" s="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row>
    <row r="283" spans="1:93" ht="14.25" customHeight="1" x14ac:dyDescent="0.25">
      <c r="A283" s="37"/>
      <c r="B283" s="4"/>
      <c r="C283" s="37"/>
      <c r="D283" s="5"/>
      <c r="E283" s="5"/>
      <c r="F283" s="45"/>
      <c r="G283" s="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row>
    <row r="284" spans="1:93" ht="14.25" customHeight="1" x14ac:dyDescent="0.25">
      <c r="A284" s="37"/>
      <c r="B284" s="4"/>
      <c r="C284" s="37"/>
      <c r="D284" s="5"/>
      <c r="E284" s="5"/>
      <c r="F284" s="45"/>
      <c r="G284" s="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row>
    <row r="285" spans="1:93" ht="14.25" customHeight="1" x14ac:dyDescent="0.25">
      <c r="A285" s="37"/>
      <c r="B285" s="4"/>
      <c r="C285" s="37"/>
      <c r="D285" s="5"/>
      <c r="E285" s="5"/>
      <c r="F285" s="45"/>
      <c r="G285" s="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row>
    <row r="286" spans="1:93" ht="14.25" customHeight="1" x14ac:dyDescent="0.25">
      <c r="A286" s="37"/>
      <c r="B286" s="4"/>
      <c r="C286" s="37"/>
      <c r="D286" s="5"/>
      <c r="E286" s="5"/>
      <c r="F286" s="45"/>
      <c r="G286" s="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row>
    <row r="287" spans="1:93" ht="14.25" customHeight="1" x14ac:dyDescent="0.25">
      <c r="A287" s="37"/>
      <c r="B287" s="4"/>
      <c r="C287" s="37"/>
      <c r="D287" s="5"/>
      <c r="E287" s="5"/>
      <c r="F287" s="45"/>
      <c r="G287" s="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row>
    <row r="288" spans="1:93" ht="14.25" customHeight="1" x14ac:dyDescent="0.25">
      <c r="A288" s="37"/>
      <c r="B288" s="4"/>
      <c r="C288" s="37"/>
      <c r="D288" s="5"/>
      <c r="E288" s="5"/>
      <c r="F288" s="45"/>
      <c r="G288" s="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row>
    <row r="289" spans="1:93" ht="14.25" customHeight="1" x14ac:dyDescent="0.25">
      <c r="A289" s="37"/>
      <c r="B289" s="4"/>
      <c r="C289" s="37"/>
      <c r="D289" s="5"/>
      <c r="E289" s="5"/>
      <c r="F289" s="45"/>
      <c r="G289" s="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row>
    <row r="290" spans="1:93" ht="14.25" customHeight="1" x14ac:dyDescent="0.25">
      <c r="A290" s="37"/>
      <c r="B290" s="4"/>
      <c r="C290" s="37"/>
      <c r="D290" s="5"/>
      <c r="E290" s="5"/>
      <c r="F290" s="45"/>
      <c r="G290" s="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row>
    <row r="291" spans="1:93" ht="14.25" customHeight="1" x14ac:dyDescent="0.25">
      <c r="A291" s="37"/>
      <c r="B291" s="4"/>
      <c r="C291" s="37"/>
      <c r="D291" s="5"/>
      <c r="E291" s="5"/>
      <c r="F291" s="45"/>
      <c r="G291" s="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row>
    <row r="292" spans="1:93" ht="14.25" customHeight="1" x14ac:dyDescent="0.25">
      <c r="A292" s="37"/>
      <c r="B292" s="4"/>
      <c r="C292" s="37"/>
      <c r="D292" s="5"/>
      <c r="E292" s="5"/>
      <c r="F292" s="45"/>
      <c r="G292" s="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row>
    <row r="293" spans="1:93" ht="14.25" customHeight="1" x14ac:dyDescent="0.25">
      <c r="A293" s="37"/>
      <c r="B293" s="4"/>
      <c r="C293" s="37"/>
      <c r="D293" s="5"/>
      <c r="E293" s="5"/>
      <c r="F293" s="45"/>
      <c r="G293" s="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row>
    <row r="294" spans="1:93" ht="14.25" customHeight="1" x14ac:dyDescent="0.25">
      <c r="A294" s="37"/>
      <c r="B294" s="4"/>
      <c r="C294" s="37"/>
      <c r="D294" s="5"/>
      <c r="E294" s="5"/>
      <c r="F294" s="45"/>
      <c r="G294" s="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row>
    <row r="295" spans="1:93" ht="14.25" customHeight="1" x14ac:dyDescent="0.25">
      <c r="A295" s="37"/>
      <c r="B295" s="4"/>
      <c r="C295" s="37"/>
      <c r="D295" s="5"/>
      <c r="E295" s="5"/>
      <c r="F295" s="45"/>
      <c r="G295" s="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row>
    <row r="296" spans="1:93" ht="14.25" customHeight="1" x14ac:dyDescent="0.25">
      <c r="A296" s="37"/>
      <c r="B296" s="4"/>
      <c r="C296" s="37"/>
      <c r="D296" s="5"/>
      <c r="E296" s="5"/>
      <c r="F296" s="45"/>
      <c r="G296" s="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row>
    <row r="297" spans="1:93" ht="14.25" customHeight="1" x14ac:dyDescent="0.25">
      <c r="A297" s="37"/>
      <c r="B297" s="4"/>
      <c r="C297" s="37"/>
      <c r="D297" s="5"/>
      <c r="E297" s="5"/>
      <c r="F297" s="45"/>
      <c r="G297" s="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row>
    <row r="298" spans="1:93" ht="14.25" customHeight="1" x14ac:dyDescent="0.25">
      <c r="A298" s="37"/>
      <c r="B298" s="4"/>
      <c r="C298" s="37"/>
      <c r="D298" s="5"/>
      <c r="E298" s="5"/>
      <c r="F298" s="45"/>
      <c r="G298" s="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row>
    <row r="299" spans="1:93" ht="14.25" customHeight="1" x14ac:dyDescent="0.25">
      <c r="A299" s="37"/>
      <c r="B299" s="4"/>
      <c r="C299" s="37"/>
      <c r="D299" s="5"/>
      <c r="E299" s="5"/>
      <c r="F299" s="45"/>
      <c r="G299" s="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row>
    <row r="300" spans="1:93" ht="14.25" customHeight="1" x14ac:dyDescent="0.25">
      <c r="A300" s="37"/>
      <c r="B300" s="4"/>
      <c r="C300" s="37"/>
      <c r="D300" s="5"/>
      <c r="E300" s="5"/>
      <c r="F300" s="45"/>
      <c r="G300" s="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row>
    <row r="301" spans="1:93" ht="14.25" customHeight="1" x14ac:dyDescent="0.25">
      <c r="A301" s="37"/>
      <c r="B301" s="4"/>
      <c r="C301" s="37"/>
      <c r="D301" s="5"/>
      <c r="E301" s="5"/>
      <c r="F301" s="45"/>
      <c r="G301" s="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row>
    <row r="302" spans="1:93" ht="14.25" customHeight="1" x14ac:dyDescent="0.25">
      <c r="A302" s="37"/>
      <c r="B302" s="4"/>
      <c r="C302" s="37"/>
      <c r="D302" s="5"/>
      <c r="E302" s="5"/>
      <c r="F302" s="45"/>
      <c r="G302" s="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row>
    <row r="303" spans="1:93" ht="14.25" customHeight="1" x14ac:dyDescent="0.25">
      <c r="A303" s="37"/>
      <c r="B303" s="4"/>
      <c r="C303" s="37"/>
      <c r="D303" s="5"/>
      <c r="E303" s="5"/>
      <c r="F303" s="45"/>
      <c r="G303" s="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row>
    <row r="304" spans="1:93" ht="14.25" customHeight="1" x14ac:dyDescent="0.25">
      <c r="A304" s="37"/>
      <c r="B304" s="4"/>
      <c r="C304" s="37"/>
      <c r="D304" s="5"/>
      <c r="E304" s="5"/>
      <c r="F304" s="45"/>
      <c r="G304" s="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row>
    <row r="305" spans="1:93" ht="14.25" customHeight="1" x14ac:dyDescent="0.25">
      <c r="A305" s="37"/>
      <c r="B305" s="4"/>
      <c r="C305" s="37"/>
      <c r="D305" s="5"/>
      <c r="E305" s="5"/>
      <c r="F305" s="45"/>
      <c r="G305" s="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row>
    <row r="306" spans="1:93" ht="14.25" customHeight="1" x14ac:dyDescent="0.25">
      <c r="A306" s="37"/>
      <c r="B306" s="4"/>
      <c r="C306" s="37"/>
      <c r="D306" s="5"/>
      <c r="E306" s="5"/>
      <c r="F306" s="45"/>
      <c r="G306" s="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row>
    <row r="307" spans="1:93" ht="14.25" customHeight="1" x14ac:dyDescent="0.25">
      <c r="A307" s="37"/>
      <c r="B307" s="4"/>
      <c r="C307" s="37"/>
      <c r="D307" s="5"/>
      <c r="E307" s="5"/>
      <c r="F307" s="45"/>
      <c r="G307" s="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row>
    <row r="308" spans="1:93" ht="14.25" customHeight="1" x14ac:dyDescent="0.25">
      <c r="A308" s="37"/>
      <c r="B308" s="4"/>
      <c r="C308" s="37"/>
      <c r="D308" s="5"/>
      <c r="E308" s="5"/>
      <c r="F308" s="45"/>
      <c r="G308" s="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row>
    <row r="309" spans="1:93" ht="14.25" customHeight="1" x14ac:dyDescent="0.25">
      <c r="A309" s="37"/>
      <c r="B309" s="4"/>
      <c r="C309" s="37"/>
      <c r="D309" s="5"/>
      <c r="E309" s="5"/>
      <c r="F309" s="45"/>
      <c r="G309" s="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row>
    <row r="310" spans="1:93" ht="14.25" customHeight="1" x14ac:dyDescent="0.25">
      <c r="A310" s="37"/>
      <c r="B310" s="4"/>
      <c r="C310" s="37"/>
      <c r="D310" s="5"/>
      <c r="E310" s="5"/>
      <c r="F310" s="45"/>
      <c r="G310" s="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row>
    <row r="311" spans="1:93" ht="14.25" customHeight="1" x14ac:dyDescent="0.25">
      <c r="A311" s="37"/>
      <c r="B311" s="4"/>
      <c r="C311" s="37"/>
      <c r="D311" s="5"/>
      <c r="E311" s="5"/>
      <c r="F311" s="45"/>
      <c r="G311" s="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row>
    <row r="312" spans="1:93" ht="14.25" customHeight="1" x14ac:dyDescent="0.25">
      <c r="A312" s="37"/>
      <c r="B312" s="4"/>
      <c r="C312" s="37"/>
      <c r="D312" s="5"/>
      <c r="E312" s="5"/>
      <c r="F312" s="45"/>
      <c r="G312" s="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row>
    <row r="313" spans="1:93" ht="14.25" customHeight="1" x14ac:dyDescent="0.25">
      <c r="A313" s="37"/>
      <c r="B313" s="4"/>
      <c r="C313" s="37"/>
      <c r="D313" s="5"/>
      <c r="E313" s="5"/>
      <c r="F313" s="45"/>
      <c r="G313" s="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row>
    <row r="314" spans="1:93" ht="14.25" customHeight="1" x14ac:dyDescent="0.25">
      <c r="A314" s="37"/>
      <c r="B314" s="4"/>
      <c r="C314" s="37"/>
      <c r="D314" s="5"/>
      <c r="E314" s="5"/>
      <c r="F314" s="45"/>
      <c r="G314" s="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row>
    <row r="315" spans="1:93" ht="14.25" customHeight="1" x14ac:dyDescent="0.25">
      <c r="A315" s="37"/>
      <c r="B315" s="4"/>
      <c r="C315" s="37"/>
      <c r="D315" s="5"/>
      <c r="E315" s="5"/>
      <c r="F315" s="45"/>
      <c r="G315" s="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row>
    <row r="316" spans="1:93" ht="14.25" customHeight="1" x14ac:dyDescent="0.25">
      <c r="A316" s="37"/>
      <c r="B316" s="4"/>
      <c r="C316" s="37"/>
      <c r="D316" s="5"/>
      <c r="E316" s="5"/>
      <c r="F316" s="45"/>
      <c r="G316" s="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row>
    <row r="317" spans="1:93" ht="14.25" customHeight="1" x14ac:dyDescent="0.25">
      <c r="A317" s="37"/>
      <c r="B317" s="4"/>
      <c r="C317" s="37"/>
      <c r="D317" s="5"/>
      <c r="E317" s="5"/>
      <c r="F317" s="45"/>
      <c r="G317" s="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row>
    <row r="318" spans="1:93" ht="14.25" customHeight="1" x14ac:dyDescent="0.25">
      <c r="A318" s="37"/>
      <c r="B318" s="4"/>
      <c r="C318" s="37"/>
      <c r="D318" s="5"/>
      <c r="E318" s="5"/>
      <c r="F318" s="45"/>
      <c r="G318" s="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row>
    <row r="319" spans="1:93" ht="14.25" customHeight="1" x14ac:dyDescent="0.25">
      <c r="A319" s="37"/>
      <c r="B319" s="4"/>
      <c r="C319" s="37"/>
      <c r="D319" s="5"/>
      <c r="E319" s="5"/>
      <c r="F319" s="45"/>
      <c r="G319" s="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row>
    <row r="320" spans="1:93" ht="14.25" customHeight="1" x14ac:dyDescent="0.25">
      <c r="A320" s="37"/>
      <c r="B320" s="4"/>
      <c r="C320" s="37"/>
      <c r="D320" s="5"/>
      <c r="E320" s="5"/>
      <c r="F320" s="45"/>
      <c r="G320" s="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row>
    <row r="321" spans="1:93" ht="14.25" customHeight="1" x14ac:dyDescent="0.25">
      <c r="A321" s="37"/>
      <c r="B321" s="4"/>
      <c r="C321" s="37"/>
      <c r="D321" s="5"/>
      <c r="E321" s="5"/>
      <c r="F321" s="45"/>
      <c r="G321" s="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row>
    <row r="322" spans="1:93" ht="14.25" customHeight="1" x14ac:dyDescent="0.25">
      <c r="A322" s="37"/>
      <c r="B322" s="4"/>
      <c r="C322" s="37"/>
      <c r="D322" s="5"/>
      <c r="E322" s="5"/>
      <c r="F322" s="45"/>
      <c r="G322" s="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row>
    <row r="323" spans="1:93" ht="14.25" customHeight="1" x14ac:dyDescent="0.25">
      <c r="A323" s="37"/>
      <c r="B323" s="4"/>
      <c r="C323" s="37"/>
      <c r="D323" s="5"/>
      <c r="E323" s="5"/>
      <c r="F323" s="45"/>
      <c r="G323" s="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row>
    <row r="324" spans="1:93" ht="14.25" customHeight="1" x14ac:dyDescent="0.25">
      <c r="A324" s="37"/>
      <c r="B324" s="4"/>
      <c r="C324" s="37"/>
      <c r="D324" s="5"/>
      <c r="E324" s="5"/>
      <c r="F324" s="45"/>
      <c r="G324" s="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row>
    <row r="325" spans="1:93" ht="14.25" customHeight="1" x14ac:dyDescent="0.25">
      <c r="A325" s="37"/>
      <c r="B325" s="4"/>
      <c r="C325" s="37"/>
      <c r="D325" s="5"/>
      <c r="E325" s="5"/>
      <c r="F325" s="45"/>
      <c r="G325" s="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row>
    <row r="326" spans="1:93" ht="14.25" customHeight="1" x14ac:dyDescent="0.25">
      <c r="A326" s="37"/>
      <c r="B326" s="4"/>
      <c r="C326" s="37"/>
      <c r="D326" s="5"/>
      <c r="E326" s="5"/>
      <c r="F326" s="45"/>
      <c r="G326" s="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row>
    <row r="327" spans="1:93" ht="14.25" customHeight="1" x14ac:dyDescent="0.25">
      <c r="A327" s="37"/>
      <c r="B327" s="4"/>
      <c r="C327" s="37"/>
      <c r="D327" s="5"/>
      <c r="E327" s="5"/>
      <c r="F327" s="45"/>
      <c r="G327" s="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row>
    <row r="328" spans="1:93" ht="14.25" customHeight="1" x14ac:dyDescent="0.25">
      <c r="A328" s="37"/>
      <c r="B328" s="4"/>
      <c r="C328" s="37"/>
      <c r="D328" s="5"/>
      <c r="E328" s="5"/>
      <c r="F328" s="45"/>
      <c r="G328" s="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row>
    <row r="329" spans="1:93" ht="14.25" customHeight="1" x14ac:dyDescent="0.25">
      <c r="A329" s="37"/>
      <c r="B329" s="4"/>
      <c r="C329" s="37"/>
      <c r="D329" s="5"/>
      <c r="E329" s="5"/>
      <c r="F329" s="45"/>
      <c r="G329" s="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row>
    <row r="330" spans="1:93" ht="14.25" customHeight="1" x14ac:dyDescent="0.25">
      <c r="A330" s="37"/>
      <c r="B330" s="4"/>
      <c r="C330" s="37"/>
      <c r="D330" s="5"/>
      <c r="E330" s="5"/>
      <c r="F330" s="45"/>
      <c r="G330" s="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row>
    <row r="331" spans="1:93" ht="14.25" customHeight="1" x14ac:dyDescent="0.25">
      <c r="A331" s="37"/>
      <c r="B331" s="4"/>
      <c r="C331" s="37"/>
      <c r="D331" s="5"/>
      <c r="E331" s="5"/>
      <c r="F331" s="45"/>
      <c r="G331" s="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row>
    <row r="332" spans="1:93" ht="14.25" customHeight="1" x14ac:dyDescent="0.25">
      <c r="A332" s="37"/>
      <c r="B332" s="4"/>
      <c r="C332" s="37"/>
      <c r="D332" s="5"/>
      <c r="E332" s="5"/>
      <c r="F332" s="45"/>
      <c r="G332" s="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row>
    <row r="333" spans="1:93" ht="14.25" customHeight="1" x14ac:dyDescent="0.25">
      <c r="A333" s="37"/>
      <c r="B333" s="4"/>
      <c r="C333" s="37"/>
      <c r="D333" s="5"/>
      <c r="E333" s="5"/>
      <c r="F333" s="45"/>
      <c r="G333" s="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row>
    <row r="334" spans="1:93" ht="14.25" customHeight="1" x14ac:dyDescent="0.25">
      <c r="A334" s="37"/>
      <c r="B334" s="4"/>
      <c r="C334" s="37"/>
      <c r="D334" s="5"/>
      <c r="E334" s="5"/>
      <c r="F334" s="45"/>
      <c r="G334" s="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row>
    <row r="335" spans="1:93" ht="14.25" customHeight="1" x14ac:dyDescent="0.25">
      <c r="A335" s="37"/>
      <c r="B335" s="4"/>
      <c r="C335" s="37"/>
      <c r="D335" s="5"/>
      <c r="E335" s="5"/>
      <c r="F335" s="45"/>
      <c r="G335" s="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row>
    <row r="336" spans="1:93" ht="14.25" customHeight="1" x14ac:dyDescent="0.25">
      <c r="A336" s="37"/>
      <c r="B336" s="4"/>
      <c r="C336" s="37"/>
      <c r="D336" s="5"/>
      <c r="E336" s="5"/>
      <c r="F336" s="45"/>
      <c r="G336" s="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row>
    <row r="337" spans="1:93" ht="14.25" customHeight="1" x14ac:dyDescent="0.25">
      <c r="A337" s="37"/>
      <c r="B337" s="4"/>
      <c r="C337" s="37"/>
      <c r="D337" s="5"/>
      <c r="E337" s="5"/>
      <c r="F337" s="45"/>
      <c r="G337" s="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row>
    <row r="338" spans="1:93" ht="14.25" customHeight="1" x14ac:dyDescent="0.25">
      <c r="A338" s="37"/>
      <c r="B338" s="4"/>
      <c r="C338" s="37"/>
      <c r="D338" s="5"/>
      <c r="E338" s="5"/>
      <c r="F338" s="45"/>
      <c r="G338" s="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row>
    <row r="339" spans="1:93" ht="14.25" customHeight="1" x14ac:dyDescent="0.25">
      <c r="A339" s="37"/>
      <c r="B339" s="4"/>
      <c r="C339" s="37"/>
      <c r="D339" s="5"/>
      <c r="E339" s="5"/>
      <c r="F339" s="45"/>
      <c r="G339" s="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row>
    <row r="340" spans="1:93" ht="14.25" customHeight="1" x14ac:dyDescent="0.25">
      <c r="A340" s="37"/>
      <c r="B340" s="4"/>
      <c r="C340" s="37"/>
      <c r="D340" s="5"/>
      <c r="E340" s="5"/>
      <c r="F340" s="45"/>
      <c r="G340" s="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row>
    <row r="341" spans="1:93" ht="14.25" customHeight="1" x14ac:dyDescent="0.25">
      <c r="A341" s="37"/>
      <c r="B341" s="4"/>
      <c r="C341" s="37"/>
      <c r="D341" s="5"/>
      <c r="E341" s="5"/>
      <c r="F341" s="45"/>
      <c r="G341" s="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row>
    <row r="342" spans="1:93" ht="14.25" customHeight="1" x14ac:dyDescent="0.25">
      <c r="A342" s="37"/>
      <c r="B342" s="4"/>
      <c r="C342" s="37"/>
      <c r="D342" s="5"/>
      <c r="E342" s="5"/>
      <c r="F342" s="45"/>
      <c r="G342" s="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row>
    <row r="343" spans="1:93" ht="14.25" customHeight="1" x14ac:dyDescent="0.25">
      <c r="A343" s="37"/>
      <c r="B343" s="4"/>
      <c r="C343" s="37"/>
      <c r="D343" s="5"/>
      <c r="E343" s="5"/>
      <c r="F343" s="45"/>
      <c r="G343" s="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row>
    <row r="344" spans="1:93" ht="14.25" customHeight="1" x14ac:dyDescent="0.25">
      <c r="A344" s="37"/>
      <c r="B344" s="4"/>
      <c r="C344" s="37"/>
      <c r="D344" s="5"/>
      <c r="E344" s="5"/>
      <c r="F344" s="45"/>
      <c r="G344" s="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row>
    <row r="345" spans="1:93" ht="14.25" customHeight="1" x14ac:dyDescent="0.25">
      <c r="A345" s="37"/>
      <c r="B345" s="4"/>
      <c r="C345" s="37"/>
      <c r="D345" s="5"/>
      <c r="E345" s="5"/>
      <c r="F345" s="45"/>
      <c r="G345" s="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row>
    <row r="346" spans="1:93" ht="14.25" customHeight="1" x14ac:dyDescent="0.25">
      <c r="A346" s="37"/>
      <c r="B346" s="4"/>
      <c r="C346" s="37"/>
      <c r="D346" s="5"/>
      <c r="E346" s="5"/>
      <c r="F346" s="45"/>
      <c r="G346" s="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row>
    <row r="347" spans="1:93" ht="14.25" customHeight="1" x14ac:dyDescent="0.25">
      <c r="A347" s="37"/>
      <c r="B347" s="4"/>
      <c r="C347" s="37"/>
      <c r="D347" s="5"/>
      <c r="E347" s="5"/>
      <c r="F347" s="45"/>
      <c r="G347" s="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row>
    <row r="348" spans="1:93" ht="14.25" customHeight="1" x14ac:dyDescent="0.25">
      <c r="A348" s="37"/>
      <c r="B348" s="4"/>
      <c r="C348" s="37"/>
      <c r="D348" s="5"/>
      <c r="E348" s="5"/>
      <c r="F348" s="45"/>
      <c r="G348" s="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row>
    <row r="349" spans="1:93" ht="14.25" customHeight="1" x14ac:dyDescent="0.25">
      <c r="A349" s="37"/>
      <c r="B349" s="4"/>
      <c r="C349" s="37"/>
      <c r="D349" s="5"/>
      <c r="E349" s="5"/>
      <c r="F349" s="45"/>
      <c r="G349" s="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row>
    <row r="350" spans="1:93" ht="14.25" customHeight="1" x14ac:dyDescent="0.25">
      <c r="A350" s="37"/>
      <c r="B350" s="4"/>
      <c r="C350" s="37"/>
      <c r="D350" s="5"/>
      <c r="E350" s="5"/>
      <c r="F350" s="45"/>
      <c r="G350" s="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row>
    <row r="351" spans="1:93" ht="14.25" customHeight="1" x14ac:dyDescent="0.25">
      <c r="A351" s="37"/>
      <c r="B351" s="4"/>
      <c r="C351" s="37"/>
      <c r="D351" s="5"/>
      <c r="E351" s="5"/>
      <c r="F351" s="45"/>
      <c r="G351" s="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row>
    <row r="352" spans="1:93" ht="14.25" customHeight="1" x14ac:dyDescent="0.25">
      <c r="A352" s="37"/>
      <c r="B352" s="4"/>
      <c r="C352" s="37"/>
      <c r="D352" s="5"/>
      <c r="E352" s="5"/>
      <c r="F352" s="45"/>
      <c r="G352" s="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row>
    <row r="353" spans="1:93" ht="14.25" customHeight="1" x14ac:dyDescent="0.25">
      <c r="A353" s="37"/>
      <c r="B353" s="4"/>
      <c r="C353" s="37"/>
      <c r="D353" s="5"/>
      <c r="E353" s="5"/>
      <c r="F353" s="45"/>
      <c r="G353" s="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row>
    <row r="354" spans="1:93" ht="14.25" customHeight="1" x14ac:dyDescent="0.25">
      <c r="A354" s="37"/>
      <c r="B354" s="4"/>
      <c r="C354" s="37"/>
      <c r="D354" s="5"/>
      <c r="E354" s="5"/>
      <c r="F354" s="45"/>
      <c r="G354" s="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row>
    <row r="355" spans="1:93" ht="14.25" customHeight="1" x14ac:dyDescent="0.25">
      <c r="A355" s="37"/>
      <c r="B355" s="4"/>
      <c r="C355" s="37"/>
      <c r="D355" s="5"/>
      <c r="E355" s="5"/>
      <c r="F355" s="45"/>
      <c r="G355" s="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row>
    <row r="356" spans="1:93" ht="14.25" customHeight="1" x14ac:dyDescent="0.25">
      <c r="A356" s="37"/>
      <c r="B356" s="4"/>
      <c r="C356" s="37"/>
      <c r="D356" s="5"/>
      <c r="E356" s="5"/>
      <c r="F356" s="45"/>
      <c r="G356" s="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row>
    <row r="357" spans="1:93" ht="14.25" customHeight="1" x14ac:dyDescent="0.25">
      <c r="A357" s="37"/>
      <c r="B357" s="4"/>
      <c r="C357" s="37"/>
      <c r="D357" s="5"/>
      <c r="E357" s="5"/>
      <c r="F357" s="45"/>
      <c r="G357" s="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row>
    <row r="358" spans="1:93" ht="14.25" customHeight="1" x14ac:dyDescent="0.25">
      <c r="A358" s="37"/>
      <c r="B358" s="4"/>
      <c r="C358" s="37"/>
      <c r="D358" s="5"/>
      <c r="E358" s="5"/>
      <c r="F358" s="45"/>
      <c r="G358" s="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row>
    <row r="359" spans="1:93" ht="14.25" customHeight="1" x14ac:dyDescent="0.25">
      <c r="A359" s="37"/>
      <c r="B359" s="4"/>
      <c r="C359" s="37"/>
      <c r="D359" s="5"/>
      <c r="E359" s="5"/>
      <c r="F359" s="45"/>
      <c r="G359" s="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row>
    <row r="360" spans="1:93" ht="14.25" customHeight="1" x14ac:dyDescent="0.25">
      <c r="A360" s="37"/>
      <c r="B360" s="4"/>
      <c r="C360" s="37"/>
      <c r="D360" s="5"/>
      <c r="E360" s="5"/>
      <c r="F360" s="45"/>
      <c r="G360" s="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row>
    <row r="361" spans="1:93" ht="14.25" customHeight="1" x14ac:dyDescent="0.25">
      <c r="A361" s="37"/>
      <c r="B361" s="4"/>
      <c r="C361" s="37"/>
      <c r="D361" s="5"/>
      <c r="E361" s="5"/>
      <c r="F361" s="45"/>
      <c r="G361" s="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row>
    <row r="362" spans="1:93" ht="14.25" customHeight="1" x14ac:dyDescent="0.25">
      <c r="A362" s="37"/>
      <c r="B362" s="4"/>
      <c r="C362" s="37"/>
      <c r="D362" s="5"/>
      <c r="E362" s="5"/>
      <c r="F362" s="45"/>
      <c r="G362" s="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row>
    <row r="363" spans="1:93" ht="14.25" customHeight="1" x14ac:dyDescent="0.25">
      <c r="A363" s="37"/>
      <c r="B363" s="4"/>
      <c r="C363" s="37"/>
      <c r="D363" s="5"/>
      <c r="E363" s="5"/>
      <c r="F363" s="45"/>
      <c r="G363" s="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row>
    <row r="364" spans="1:93" ht="14.25" customHeight="1" x14ac:dyDescent="0.25">
      <c r="A364" s="37"/>
      <c r="B364" s="4"/>
      <c r="C364" s="37"/>
      <c r="D364" s="5"/>
      <c r="E364" s="5"/>
      <c r="F364" s="45"/>
      <c r="G364" s="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row>
    <row r="365" spans="1:93" ht="14.25" customHeight="1" x14ac:dyDescent="0.25">
      <c r="A365" s="37"/>
      <c r="B365" s="4"/>
      <c r="C365" s="37"/>
      <c r="D365" s="5"/>
      <c r="E365" s="5"/>
      <c r="F365" s="45"/>
      <c r="G365" s="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row>
    <row r="366" spans="1:93" ht="14.25" customHeight="1" x14ac:dyDescent="0.25">
      <c r="A366" s="37"/>
      <c r="B366" s="4"/>
      <c r="C366" s="37"/>
      <c r="D366" s="5"/>
      <c r="E366" s="5"/>
      <c r="F366" s="45"/>
      <c r="G366" s="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c r="BQ366" s="37"/>
      <c r="BR366" s="37"/>
      <c r="BS366" s="37"/>
      <c r="BT366" s="37"/>
      <c r="BU366" s="37"/>
      <c r="BV366" s="37"/>
      <c r="BW366" s="37"/>
      <c r="BX366" s="37"/>
      <c r="BY366" s="37"/>
      <c r="BZ366" s="37"/>
      <c r="CA366" s="37"/>
      <c r="CB366" s="37"/>
      <c r="CC366" s="37"/>
      <c r="CD366" s="37"/>
      <c r="CE366" s="37"/>
      <c r="CF366" s="37"/>
      <c r="CG366" s="37"/>
      <c r="CH366" s="37"/>
      <c r="CI366" s="37"/>
      <c r="CJ366" s="37"/>
      <c r="CK366" s="37"/>
      <c r="CL366" s="37"/>
      <c r="CM366" s="37"/>
      <c r="CN366" s="37"/>
      <c r="CO366" s="37"/>
    </row>
    <row r="367" spans="1:93" ht="14.25" customHeight="1" x14ac:dyDescent="0.25">
      <c r="A367" s="37"/>
      <c r="B367" s="4"/>
      <c r="C367" s="37"/>
      <c r="D367" s="5"/>
      <c r="E367" s="5"/>
      <c r="F367" s="45"/>
      <c r="G367" s="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c r="BQ367" s="37"/>
      <c r="BR367" s="37"/>
      <c r="BS367" s="37"/>
      <c r="BT367" s="37"/>
      <c r="BU367" s="37"/>
      <c r="BV367" s="37"/>
      <c r="BW367" s="37"/>
      <c r="BX367" s="37"/>
      <c r="BY367" s="37"/>
      <c r="BZ367" s="37"/>
      <c r="CA367" s="37"/>
      <c r="CB367" s="37"/>
      <c r="CC367" s="37"/>
      <c r="CD367" s="37"/>
      <c r="CE367" s="37"/>
      <c r="CF367" s="37"/>
      <c r="CG367" s="37"/>
      <c r="CH367" s="37"/>
      <c r="CI367" s="37"/>
      <c r="CJ367" s="37"/>
      <c r="CK367" s="37"/>
      <c r="CL367" s="37"/>
      <c r="CM367" s="37"/>
      <c r="CN367" s="37"/>
      <c r="CO367" s="37"/>
    </row>
    <row r="368" spans="1:93" ht="14.25" customHeight="1" x14ac:dyDescent="0.25">
      <c r="A368" s="37"/>
      <c r="B368" s="4"/>
      <c r="C368" s="37"/>
      <c r="D368" s="5"/>
      <c r="E368" s="5"/>
      <c r="F368" s="45"/>
      <c r="G368" s="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c r="BQ368" s="37"/>
      <c r="BR368" s="37"/>
      <c r="BS368" s="37"/>
      <c r="BT368" s="37"/>
      <c r="BU368" s="37"/>
      <c r="BV368" s="37"/>
      <c r="BW368" s="37"/>
      <c r="BX368" s="37"/>
      <c r="BY368" s="37"/>
      <c r="BZ368" s="37"/>
      <c r="CA368" s="37"/>
      <c r="CB368" s="37"/>
      <c r="CC368" s="37"/>
      <c r="CD368" s="37"/>
      <c r="CE368" s="37"/>
      <c r="CF368" s="37"/>
      <c r="CG368" s="37"/>
      <c r="CH368" s="37"/>
      <c r="CI368" s="37"/>
      <c r="CJ368" s="37"/>
      <c r="CK368" s="37"/>
      <c r="CL368" s="37"/>
      <c r="CM368" s="37"/>
      <c r="CN368" s="37"/>
      <c r="CO368" s="37"/>
    </row>
    <row r="369" spans="1:93" ht="14.25" customHeight="1" x14ac:dyDescent="0.25">
      <c r="A369" s="37"/>
      <c r="B369" s="4"/>
      <c r="C369" s="37"/>
      <c r="D369" s="5"/>
      <c r="E369" s="5"/>
      <c r="F369" s="45"/>
      <c r="G369" s="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row>
    <row r="370" spans="1:93" ht="14.25" customHeight="1" x14ac:dyDescent="0.25">
      <c r="A370" s="37"/>
      <c r="B370" s="4"/>
      <c r="C370" s="37"/>
      <c r="D370" s="5"/>
      <c r="E370" s="5"/>
      <c r="F370" s="45"/>
      <c r="G370" s="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c r="BQ370" s="37"/>
      <c r="BR370" s="37"/>
      <c r="BS370" s="37"/>
      <c r="BT370" s="37"/>
      <c r="BU370" s="37"/>
      <c r="BV370" s="37"/>
      <c r="BW370" s="37"/>
      <c r="BX370" s="37"/>
      <c r="BY370" s="37"/>
      <c r="BZ370" s="37"/>
      <c r="CA370" s="37"/>
      <c r="CB370" s="37"/>
      <c r="CC370" s="37"/>
      <c r="CD370" s="37"/>
      <c r="CE370" s="37"/>
      <c r="CF370" s="37"/>
      <c r="CG370" s="37"/>
      <c r="CH370" s="37"/>
      <c r="CI370" s="37"/>
      <c r="CJ370" s="37"/>
      <c r="CK370" s="37"/>
      <c r="CL370" s="37"/>
      <c r="CM370" s="37"/>
      <c r="CN370" s="37"/>
      <c r="CO370" s="37"/>
    </row>
    <row r="371" spans="1:93" ht="14.25" customHeight="1" x14ac:dyDescent="0.25">
      <c r="A371" s="37"/>
      <c r="B371" s="4"/>
      <c r="C371" s="37"/>
      <c r="D371" s="5"/>
      <c r="E371" s="5"/>
      <c r="F371" s="45"/>
      <c r="G371" s="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c r="BQ371" s="37"/>
      <c r="BR371" s="37"/>
      <c r="BS371" s="37"/>
      <c r="BT371" s="37"/>
      <c r="BU371" s="37"/>
      <c r="BV371" s="37"/>
      <c r="BW371" s="37"/>
      <c r="BX371" s="37"/>
      <c r="BY371" s="37"/>
      <c r="BZ371" s="37"/>
      <c r="CA371" s="37"/>
      <c r="CB371" s="37"/>
      <c r="CC371" s="37"/>
      <c r="CD371" s="37"/>
      <c r="CE371" s="37"/>
      <c r="CF371" s="37"/>
      <c r="CG371" s="37"/>
      <c r="CH371" s="37"/>
      <c r="CI371" s="37"/>
      <c r="CJ371" s="37"/>
      <c r="CK371" s="37"/>
      <c r="CL371" s="37"/>
      <c r="CM371" s="37"/>
      <c r="CN371" s="37"/>
      <c r="CO371" s="37"/>
    </row>
    <row r="372" spans="1:93" ht="14.25" customHeight="1" x14ac:dyDescent="0.25">
      <c r="A372" s="37"/>
      <c r="B372" s="4"/>
      <c r="C372" s="37"/>
      <c r="D372" s="5"/>
      <c r="E372" s="5"/>
      <c r="F372" s="45"/>
      <c r="G372" s="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c r="BQ372" s="37"/>
      <c r="BR372" s="37"/>
      <c r="BS372" s="37"/>
      <c r="BT372" s="37"/>
      <c r="BU372" s="37"/>
      <c r="BV372" s="37"/>
      <c r="BW372" s="37"/>
      <c r="BX372" s="37"/>
      <c r="BY372" s="37"/>
      <c r="BZ372" s="37"/>
      <c r="CA372" s="37"/>
      <c r="CB372" s="37"/>
      <c r="CC372" s="37"/>
      <c r="CD372" s="37"/>
      <c r="CE372" s="37"/>
      <c r="CF372" s="37"/>
      <c r="CG372" s="37"/>
      <c r="CH372" s="37"/>
      <c r="CI372" s="37"/>
      <c r="CJ372" s="37"/>
      <c r="CK372" s="37"/>
      <c r="CL372" s="37"/>
      <c r="CM372" s="37"/>
      <c r="CN372" s="37"/>
      <c r="CO372" s="37"/>
    </row>
    <row r="373" spans="1:93" ht="14.25" customHeight="1" x14ac:dyDescent="0.25">
      <c r="A373" s="37"/>
      <c r="B373" s="4"/>
      <c r="C373" s="37"/>
      <c r="D373" s="5"/>
      <c r="E373" s="5"/>
      <c r="F373" s="45"/>
      <c r="G373" s="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c r="BQ373" s="37"/>
      <c r="BR373" s="37"/>
      <c r="BS373" s="37"/>
      <c r="BT373" s="37"/>
      <c r="BU373" s="37"/>
      <c r="BV373" s="37"/>
      <c r="BW373" s="37"/>
      <c r="BX373" s="37"/>
      <c r="BY373" s="37"/>
      <c r="BZ373" s="37"/>
      <c r="CA373" s="37"/>
      <c r="CB373" s="37"/>
      <c r="CC373" s="37"/>
      <c r="CD373" s="37"/>
      <c r="CE373" s="37"/>
      <c r="CF373" s="37"/>
      <c r="CG373" s="37"/>
      <c r="CH373" s="37"/>
      <c r="CI373" s="37"/>
      <c r="CJ373" s="37"/>
      <c r="CK373" s="37"/>
      <c r="CL373" s="37"/>
      <c r="CM373" s="37"/>
      <c r="CN373" s="37"/>
      <c r="CO373" s="37"/>
    </row>
    <row r="374" spans="1:93" ht="14.25" customHeight="1" x14ac:dyDescent="0.25">
      <c r="A374" s="37"/>
      <c r="B374" s="4"/>
      <c r="C374" s="37"/>
      <c r="D374" s="5"/>
      <c r="E374" s="5"/>
      <c r="F374" s="45"/>
      <c r="G374" s="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c r="BQ374" s="37"/>
      <c r="BR374" s="37"/>
      <c r="BS374" s="37"/>
      <c r="BT374" s="37"/>
      <c r="BU374" s="37"/>
      <c r="BV374" s="37"/>
      <c r="BW374" s="37"/>
      <c r="BX374" s="37"/>
      <c r="BY374" s="37"/>
      <c r="BZ374" s="37"/>
      <c r="CA374" s="37"/>
      <c r="CB374" s="37"/>
      <c r="CC374" s="37"/>
      <c r="CD374" s="37"/>
      <c r="CE374" s="37"/>
      <c r="CF374" s="37"/>
      <c r="CG374" s="37"/>
      <c r="CH374" s="37"/>
      <c r="CI374" s="37"/>
      <c r="CJ374" s="37"/>
      <c r="CK374" s="37"/>
      <c r="CL374" s="37"/>
      <c r="CM374" s="37"/>
      <c r="CN374" s="37"/>
      <c r="CO374" s="37"/>
    </row>
    <row r="375" spans="1:93" ht="14.25" customHeight="1" x14ac:dyDescent="0.25">
      <c r="A375" s="37"/>
      <c r="B375" s="4"/>
      <c r="C375" s="37"/>
      <c r="D375" s="5"/>
      <c r="E375" s="5"/>
      <c r="F375" s="45"/>
      <c r="G375" s="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c r="BQ375" s="37"/>
      <c r="BR375" s="37"/>
      <c r="BS375" s="37"/>
      <c r="BT375" s="37"/>
      <c r="BU375" s="37"/>
      <c r="BV375" s="37"/>
      <c r="BW375" s="37"/>
      <c r="BX375" s="37"/>
      <c r="BY375" s="37"/>
      <c r="BZ375" s="37"/>
      <c r="CA375" s="37"/>
      <c r="CB375" s="37"/>
      <c r="CC375" s="37"/>
      <c r="CD375" s="37"/>
      <c r="CE375" s="37"/>
      <c r="CF375" s="37"/>
      <c r="CG375" s="37"/>
      <c r="CH375" s="37"/>
      <c r="CI375" s="37"/>
      <c r="CJ375" s="37"/>
      <c r="CK375" s="37"/>
      <c r="CL375" s="37"/>
      <c r="CM375" s="37"/>
      <c r="CN375" s="37"/>
      <c r="CO375" s="37"/>
    </row>
    <row r="376" spans="1:93" ht="14.25" customHeight="1" x14ac:dyDescent="0.25">
      <c r="A376" s="37"/>
      <c r="B376" s="4"/>
      <c r="C376" s="37"/>
      <c r="D376" s="5"/>
      <c r="E376" s="5"/>
      <c r="F376" s="45"/>
      <c r="G376" s="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c r="BQ376" s="37"/>
      <c r="BR376" s="37"/>
      <c r="BS376" s="37"/>
      <c r="BT376" s="37"/>
      <c r="BU376" s="37"/>
      <c r="BV376" s="37"/>
      <c r="BW376" s="37"/>
      <c r="BX376" s="37"/>
      <c r="BY376" s="37"/>
      <c r="BZ376" s="37"/>
      <c r="CA376" s="37"/>
      <c r="CB376" s="37"/>
      <c r="CC376" s="37"/>
      <c r="CD376" s="37"/>
      <c r="CE376" s="37"/>
      <c r="CF376" s="37"/>
      <c r="CG376" s="37"/>
      <c r="CH376" s="37"/>
      <c r="CI376" s="37"/>
      <c r="CJ376" s="37"/>
      <c r="CK376" s="37"/>
      <c r="CL376" s="37"/>
      <c r="CM376" s="37"/>
      <c r="CN376" s="37"/>
      <c r="CO376" s="37"/>
    </row>
    <row r="377" spans="1:93" ht="14.25" customHeight="1" x14ac:dyDescent="0.25">
      <c r="A377" s="37"/>
      <c r="B377" s="4"/>
      <c r="C377" s="37"/>
      <c r="D377" s="5"/>
      <c r="E377" s="5"/>
      <c r="F377" s="45"/>
      <c r="G377" s="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c r="BQ377" s="37"/>
      <c r="BR377" s="37"/>
      <c r="BS377" s="37"/>
      <c r="BT377" s="37"/>
      <c r="BU377" s="37"/>
      <c r="BV377" s="37"/>
      <c r="BW377" s="37"/>
      <c r="BX377" s="37"/>
      <c r="BY377" s="37"/>
      <c r="BZ377" s="37"/>
      <c r="CA377" s="37"/>
      <c r="CB377" s="37"/>
      <c r="CC377" s="37"/>
      <c r="CD377" s="37"/>
      <c r="CE377" s="37"/>
      <c r="CF377" s="37"/>
      <c r="CG377" s="37"/>
      <c r="CH377" s="37"/>
      <c r="CI377" s="37"/>
      <c r="CJ377" s="37"/>
      <c r="CK377" s="37"/>
      <c r="CL377" s="37"/>
      <c r="CM377" s="37"/>
      <c r="CN377" s="37"/>
      <c r="CO377" s="37"/>
    </row>
    <row r="378" spans="1:93" ht="14.25" customHeight="1" x14ac:dyDescent="0.25">
      <c r="A378" s="37"/>
      <c r="B378" s="4"/>
      <c r="C378" s="37"/>
      <c r="D378" s="5"/>
      <c r="E378" s="5"/>
      <c r="F378" s="45"/>
      <c r="G378" s="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c r="BQ378" s="37"/>
      <c r="BR378" s="37"/>
      <c r="BS378" s="37"/>
      <c r="BT378" s="37"/>
      <c r="BU378" s="37"/>
      <c r="BV378" s="37"/>
      <c r="BW378" s="37"/>
      <c r="BX378" s="37"/>
      <c r="BY378" s="37"/>
      <c r="BZ378" s="37"/>
      <c r="CA378" s="37"/>
      <c r="CB378" s="37"/>
      <c r="CC378" s="37"/>
      <c r="CD378" s="37"/>
      <c r="CE378" s="37"/>
      <c r="CF378" s="37"/>
      <c r="CG378" s="37"/>
      <c r="CH378" s="37"/>
      <c r="CI378" s="37"/>
      <c r="CJ378" s="37"/>
      <c r="CK378" s="37"/>
      <c r="CL378" s="37"/>
      <c r="CM378" s="37"/>
      <c r="CN378" s="37"/>
      <c r="CO378" s="37"/>
    </row>
    <row r="379" spans="1:93" ht="14.25" customHeight="1" x14ac:dyDescent="0.25">
      <c r="A379" s="37"/>
      <c r="B379" s="4"/>
      <c r="C379" s="37"/>
      <c r="D379" s="5"/>
      <c r="E379" s="5"/>
      <c r="F379" s="45"/>
      <c r="G379" s="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c r="BQ379" s="37"/>
      <c r="BR379" s="37"/>
      <c r="BS379" s="37"/>
      <c r="BT379" s="37"/>
      <c r="BU379" s="37"/>
      <c r="BV379" s="37"/>
      <c r="BW379" s="37"/>
      <c r="BX379" s="37"/>
      <c r="BY379" s="37"/>
      <c r="BZ379" s="37"/>
      <c r="CA379" s="37"/>
      <c r="CB379" s="37"/>
      <c r="CC379" s="37"/>
      <c r="CD379" s="37"/>
      <c r="CE379" s="37"/>
      <c r="CF379" s="37"/>
      <c r="CG379" s="37"/>
      <c r="CH379" s="37"/>
      <c r="CI379" s="37"/>
      <c r="CJ379" s="37"/>
      <c r="CK379" s="37"/>
      <c r="CL379" s="37"/>
      <c r="CM379" s="37"/>
      <c r="CN379" s="37"/>
      <c r="CO379" s="37"/>
    </row>
    <row r="380" spans="1:93" ht="14.25" customHeight="1" x14ac:dyDescent="0.25">
      <c r="A380" s="37"/>
      <c r="B380" s="4"/>
      <c r="C380" s="37"/>
      <c r="D380" s="5"/>
      <c r="E380" s="5"/>
      <c r="F380" s="45"/>
      <c r="G380" s="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c r="BQ380" s="37"/>
      <c r="BR380" s="37"/>
      <c r="BS380" s="37"/>
      <c r="BT380" s="37"/>
      <c r="BU380" s="37"/>
      <c r="BV380" s="37"/>
      <c r="BW380" s="37"/>
      <c r="BX380" s="37"/>
      <c r="BY380" s="37"/>
      <c r="BZ380" s="37"/>
      <c r="CA380" s="37"/>
      <c r="CB380" s="37"/>
      <c r="CC380" s="37"/>
      <c r="CD380" s="37"/>
      <c r="CE380" s="37"/>
      <c r="CF380" s="37"/>
      <c r="CG380" s="37"/>
      <c r="CH380" s="37"/>
      <c r="CI380" s="37"/>
      <c r="CJ380" s="37"/>
      <c r="CK380" s="37"/>
      <c r="CL380" s="37"/>
      <c r="CM380" s="37"/>
      <c r="CN380" s="37"/>
      <c r="CO380" s="37"/>
    </row>
    <row r="381" spans="1:93" ht="14.25" customHeight="1" x14ac:dyDescent="0.25">
      <c r="A381" s="37"/>
      <c r="B381" s="4"/>
      <c r="C381" s="37"/>
      <c r="D381" s="5"/>
      <c r="E381" s="5"/>
      <c r="F381" s="45"/>
      <c r="G381" s="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s="37"/>
      <c r="BR381" s="37"/>
      <c r="BS381" s="37"/>
      <c r="BT381" s="37"/>
      <c r="BU381" s="37"/>
      <c r="BV381" s="37"/>
      <c r="BW381" s="37"/>
      <c r="BX381" s="37"/>
      <c r="BY381" s="37"/>
      <c r="BZ381" s="37"/>
      <c r="CA381" s="37"/>
      <c r="CB381" s="37"/>
      <c r="CC381" s="37"/>
      <c r="CD381" s="37"/>
      <c r="CE381" s="37"/>
      <c r="CF381" s="37"/>
      <c r="CG381" s="37"/>
      <c r="CH381" s="37"/>
      <c r="CI381" s="37"/>
      <c r="CJ381" s="37"/>
      <c r="CK381" s="37"/>
      <c r="CL381" s="37"/>
      <c r="CM381" s="37"/>
      <c r="CN381" s="37"/>
      <c r="CO381" s="37"/>
    </row>
    <row r="382" spans="1:93" ht="14.25" customHeight="1" x14ac:dyDescent="0.25">
      <c r="A382" s="37"/>
      <c r="B382" s="4"/>
      <c r="C382" s="37"/>
      <c r="D382" s="5"/>
      <c r="E382" s="5"/>
      <c r="F382" s="45"/>
      <c r="G382" s="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c r="BS382" s="37"/>
      <c r="BT382" s="37"/>
      <c r="BU382" s="37"/>
      <c r="BV382" s="37"/>
      <c r="BW382" s="37"/>
      <c r="BX382" s="37"/>
      <c r="BY382" s="37"/>
      <c r="BZ382" s="37"/>
      <c r="CA382" s="37"/>
      <c r="CB382" s="37"/>
      <c r="CC382" s="37"/>
      <c r="CD382" s="37"/>
      <c r="CE382" s="37"/>
      <c r="CF382" s="37"/>
      <c r="CG382" s="37"/>
      <c r="CH382" s="37"/>
      <c r="CI382" s="37"/>
      <c r="CJ382" s="37"/>
      <c r="CK382" s="37"/>
      <c r="CL382" s="37"/>
      <c r="CM382" s="37"/>
      <c r="CN382" s="37"/>
      <c r="CO382" s="37"/>
    </row>
    <row r="383" spans="1:93" ht="14.25" customHeight="1" x14ac:dyDescent="0.25">
      <c r="A383" s="37"/>
      <c r="B383" s="4"/>
      <c r="C383" s="37"/>
      <c r="D383" s="5"/>
      <c r="E383" s="5"/>
      <c r="F383" s="45"/>
      <c r="G383" s="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37"/>
      <c r="BS383" s="37"/>
      <c r="BT383" s="37"/>
      <c r="BU383" s="37"/>
      <c r="BV383" s="37"/>
      <c r="BW383" s="37"/>
      <c r="BX383" s="37"/>
      <c r="BY383" s="37"/>
      <c r="BZ383" s="37"/>
      <c r="CA383" s="37"/>
      <c r="CB383" s="37"/>
      <c r="CC383" s="37"/>
      <c r="CD383" s="37"/>
      <c r="CE383" s="37"/>
      <c r="CF383" s="37"/>
      <c r="CG383" s="37"/>
      <c r="CH383" s="37"/>
      <c r="CI383" s="37"/>
      <c r="CJ383" s="37"/>
      <c r="CK383" s="37"/>
      <c r="CL383" s="37"/>
      <c r="CM383" s="37"/>
      <c r="CN383" s="37"/>
      <c r="CO383" s="37"/>
    </row>
    <row r="384" spans="1:93" ht="14.25" customHeight="1" x14ac:dyDescent="0.25">
      <c r="A384" s="37"/>
      <c r="B384" s="4"/>
      <c r="C384" s="37"/>
      <c r="D384" s="5"/>
      <c r="E384" s="5"/>
      <c r="F384" s="45"/>
      <c r="G384" s="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c r="BQ384" s="37"/>
      <c r="BR384" s="37"/>
      <c r="BS384" s="37"/>
      <c r="BT384" s="37"/>
      <c r="BU384" s="37"/>
      <c r="BV384" s="37"/>
      <c r="BW384" s="37"/>
      <c r="BX384" s="37"/>
      <c r="BY384" s="37"/>
      <c r="BZ384" s="37"/>
      <c r="CA384" s="37"/>
      <c r="CB384" s="37"/>
      <c r="CC384" s="37"/>
      <c r="CD384" s="37"/>
      <c r="CE384" s="37"/>
      <c r="CF384" s="37"/>
      <c r="CG384" s="37"/>
      <c r="CH384" s="37"/>
      <c r="CI384" s="37"/>
      <c r="CJ384" s="37"/>
      <c r="CK384" s="37"/>
      <c r="CL384" s="37"/>
      <c r="CM384" s="37"/>
      <c r="CN384" s="37"/>
      <c r="CO384" s="37"/>
    </row>
    <row r="385" spans="1:93" ht="14.25" customHeight="1" x14ac:dyDescent="0.25">
      <c r="A385" s="37"/>
      <c r="B385" s="4"/>
      <c r="C385" s="37"/>
      <c r="D385" s="5"/>
      <c r="E385" s="5"/>
      <c r="F385" s="45"/>
      <c r="G385" s="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c r="BQ385" s="37"/>
      <c r="BR385" s="37"/>
      <c r="BS385" s="37"/>
      <c r="BT385" s="37"/>
      <c r="BU385" s="37"/>
      <c r="BV385" s="37"/>
      <c r="BW385" s="37"/>
      <c r="BX385" s="37"/>
      <c r="BY385" s="37"/>
      <c r="BZ385" s="37"/>
      <c r="CA385" s="37"/>
      <c r="CB385" s="37"/>
      <c r="CC385" s="37"/>
      <c r="CD385" s="37"/>
      <c r="CE385" s="37"/>
      <c r="CF385" s="37"/>
      <c r="CG385" s="37"/>
      <c r="CH385" s="37"/>
      <c r="CI385" s="37"/>
      <c r="CJ385" s="37"/>
      <c r="CK385" s="37"/>
      <c r="CL385" s="37"/>
      <c r="CM385" s="37"/>
      <c r="CN385" s="37"/>
      <c r="CO385" s="37"/>
    </row>
    <row r="386" spans="1:93" ht="14.25" customHeight="1" x14ac:dyDescent="0.25">
      <c r="A386" s="37"/>
      <c r="B386" s="4"/>
      <c r="C386" s="37"/>
      <c r="D386" s="5"/>
      <c r="E386" s="5"/>
      <c r="F386" s="45"/>
      <c r="G386" s="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c r="BQ386" s="37"/>
      <c r="BR386" s="37"/>
      <c r="BS386" s="37"/>
      <c r="BT386" s="37"/>
      <c r="BU386" s="37"/>
      <c r="BV386" s="37"/>
      <c r="BW386" s="37"/>
      <c r="BX386" s="37"/>
      <c r="BY386" s="37"/>
      <c r="BZ386" s="37"/>
      <c r="CA386" s="37"/>
      <c r="CB386" s="37"/>
      <c r="CC386" s="37"/>
      <c r="CD386" s="37"/>
      <c r="CE386" s="37"/>
      <c r="CF386" s="37"/>
      <c r="CG386" s="37"/>
      <c r="CH386" s="37"/>
      <c r="CI386" s="37"/>
      <c r="CJ386" s="37"/>
      <c r="CK386" s="37"/>
      <c r="CL386" s="37"/>
      <c r="CM386" s="37"/>
      <c r="CN386" s="37"/>
      <c r="CO386" s="37"/>
    </row>
    <row r="387" spans="1:93" ht="14.25" customHeight="1" x14ac:dyDescent="0.25">
      <c r="A387" s="37"/>
      <c r="B387" s="4"/>
      <c r="C387" s="37"/>
      <c r="D387" s="5"/>
      <c r="E387" s="5"/>
      <c r="F387" s="45"/>
      <c r="G387" s="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c r="BS387" s="37"/>
      <c r="BT387" s="37"/>
      <c r="BU387" s="37"/>
      <c r="BV387" s="37"/>
      <c r="BW387" s="37"/>
      <c r="BX387" s="37"/>
      <c r="BY387" s="37"/>
      <c r="BZ387" s="37"/>
      <c r="CA387" s="37"/>
      <c r="CB387" s="37"/>
      <c r="CC387" s="37"/>
      <c r="CD387" s="37"/>
      <c r="CE387" s="37"/>
      <c r="CF387" s="37"/>
      <c r="CG387" s="37"/>
      <c r="CH387" s="37"/>
      <c r="CI387" s="37"/>
      <c r="CJ387" s="37"/>
      <c r="CK387" s="37"/>
      <c r="CL387" s="37"/>
      <c r="CM387" s="37"/>
      <c r="CN387" s="37"/>
      <c r="CO387" s="37"/>
    </row>
    <row r="388" spans="1:93" ht="14.25" customHeight="1" x14ac:dyDescent="0.25">
      <c r="A388" s="37"/>
      <c r="B388" s="4"/>
      <c r="C388" s="37"/>
      <c r="D388" s="5"/>
      <c r="E388" s="5"/>
      <c r="F388" s="45"/>
      <c r="G388" s="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c r="BQ388" s="37"/>
      <c r="BR388" s="37"/>
      <c r="BS388" s="37"/>
      <c r="BT388" s="37"/>
      <c r="BU388" s="37"/>
      <c r="BV388" s="37"/>
      <c r="BW388" s="37"/>
      <c r="BX388" s="37"/>
      <c r="BY388" s="37"/>
      <c r="BZ388" s="37"/>
      <c r="CA388" s="37"/>
      <c r="CB388" s="37"/>
      <c r="CC388" s="37"/>
      <c r="CD388" s="37"/>
      <c r="CE388" s="37"/>
      <c r="CF388" s="37"/>
      <c r="CG388" s="37"/>
      <c r="CH388" s="37"/>
      <c r="CI388" s="37"/>
      <c r="CJ388" s="37"/>
      <c r="CK388" s="37"/>
      <c r="CL388" s="37"/>
      <c r="CM388" s="37"/>
      <c r="CN388" s="37"/>
      <c r="CO388" s="37"/>
    </row>
    <row r="389" spans="1:93" ht="14.25" customHeight="1" x14ac:dyDescent="0.25">
      <c r="A389" s="37"/>
      <c r="B389" s="4"/>
      <c r="C389" s="37"/>
      <c r="D389" s="5"/>
      <c r="E389" s="5"/>
      <c r="F389" s="45"/>
      <c r="G389" s="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c r="BS389" s="37"/>
      <c r="BT389" s="37"/>
      <c r="BU389" s="37"/>
      <c r="BV389" s="37"/>
      <c r="BW389" s="37"/>
      <c r="BX389" s="37"/>
      <c r="BY389" s="37"/>
      <c r="BZ389" s="37"/>
      <c r="CA389" s="37"/>
      <c r="CB389" s="37"/>
      <c r="CC389" s="37"/>
      <c r="CD389" s="37"/>
      <c r="CE389" s="37"/>
      <c r="CF389" s="37"/>
      <c r="CG389" s="37"/>
      <c r="CH389" s="37"/>
      <c r="CI389" s="37"/>
      <c r="CJ389" s="37"/>
      <c r="CK389" s="37"/>
      <c r="CL389" s="37"/>
      <c r="CM389" s="37"/>
      <c r="CN389" s="37"/>
      <c r="CO389" s="37"/>
    </row>
    <row r="390" spans="1:93" ht="14.25" customHeight="1" x14ac:dyDescent="0.25">
      <c r="A390" s="37"/>
      <c r="B390" s="4"/>
      <c r="C390" s="37"/>
      <c r="D390" s="5"/>
      <c r="E390" s="5"/>
      <c r="F390" s="45"/>
      <c r="G390" s="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c r="CA390" s="37"/>
      <c r="CB390" s="37"/>
      <c r="CC390" s="37"/>
      <c r="CD390" s="37"/>
      <c r="CE390" s="37"/>
      <c r="CF390" s="37"/>
      <c r="CG390" s="37"/>
      <c r="CH390" s="37"/>
      <c r="CI390" s="37"/>
      <c r="CJ390" s="37"/>
      <c r="CK390" s="37"/>
      <c r="CL390" s="37"/>
      <c r="CM390" s="37"/>
      <c r="CN390" s="37"/>
      <c r="CO390" s="37"/>
    </row>
    <row r="391" spans="1:93" ht="14.25" customHeight="1" x14ac:dyDescent="0.25">
      <c r="A391" s="37"/>
      <c r="B391" s="4"/>
      <c r="C391" s="37"/>
      <c r="D391" s="5"/>
      <c r="E391" s="5"/>
      <c r="F391" s="45"/>
      <c r="G391" s="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c r="BQ391" s="37"/>
      <c r="BR391" s="37"/>
      <c r="BS391" s="37"/>
      <c r="BT391" s="37"/>
      <c r="BU391" s="37"/>
      <c r="BV391" s="37"/>
      <c r="BW391" s="37"/>
      <c r="BX391" s="37"/>
      <c r="BY391" s="37"/>
      <c r="BZ391" s="37"/>
      <c r="CA391" s="37"/>
      <c r="CB391" s="37"/>
      <c r="CC391" s="37"/>
      <c r="CD391" s="37"/>
      <c r="CE391" s="37"/>
      <c r="CF391" s="37"/>
      <c r="CG391" s="37"/>
      <c r="CH391" s="37"/>
      <c r="CI391" s="37"/>
      <c r="CJ391" s="37"/>
      <c r="CK391" s="37"/>
      <c r="CL391" s="37"/>
      <c r="CM391" s="37"/>
      <c r="CN391" s="37"/>
      <c r="CO391" s="37"/>
    </row>
    <row r="392" spans="1:93" ht="14.25" customHeight="1" x14ac:dyDescent="0.25">
      <c r="A392" s="37"/>
      <c r="B392" s="4"/>
      <c r="C392" s="37"/>
      <c r="D392" s="5"/>
      <c r="E392" s="5"/>
      <c r="F392" s="45"/>
      <c r="G392" s="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7"/>
      <c r="CB392" s="37"/>
      <c r="CC392" s="37"/>
      <c r="CD392" s="37"/>
      <c r="CE392" s="37"/>
      <c r="CF392" s="37"/>
      <c r="CG392" s="37"/>
      <c r="CH392" s="37"/>
      <c r="CI392" s="37"/>
      <c r="CJ392" s="37"/>
      <c r="CK392" s="37"/>
      <c r="CL392" s="37"/>
      <c r="CM392" s="37"/>
      <c r="CN392" s="37"/>
      <c r="CO392" s="37"/>
    </row>
    <row r="393" spans="1:93" ht="14.25" customHeight="1" x14ac:dyDescent="0.25">
      <c r="A393" s="37"/>
      <c r="B393" s="4"/>
      <c r="C393" s="37"/>
      <c r="D393" s="5"/>
      <c r="E393" s="5"/>
      <c r="F393" s="45"/>
      <c r="G393" s="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c r="BQ393" s="37"/>
      <c r="BR393" s="37"/>
      <c r="BS393" s="37"/>
      <c r="BT393" s="37"/>
      <c r="BU393" s="37"/>
      <c r="BV393" s="37"/>
      <c r="BW393" s="37"/>
      <c r="BX393" s="37"/>
      <c r="BY393" s="37"/>
      <c r="BZ393" s="37"/>
      <c r="CA393" s="37"/>
      <c r="CB393" s="37"/>
      <c r="CC393" s="37"/>
      <c r="CD393" s="37"/>
      <c r="CE393" s="37"/>
      <c r="CF393" s="37"/>
      <c r="CG393" s="37"/>
      <c r="CH393" s="37"/>
      <c r="CI393" s="37"/>
      <c r="CJ393" s="37"/>
      <c r="CK393" s="37"/>
      <c r="CL393" s="37"/>
      <c r="CM393" s="37"/>
      <c r="CN393" s="37"/>
      <c r="CO393" s="37"/>
    </row>
    <row r="394" spans="1:93" ht="14.25" customHeight="1" x14ac:dyDescent="0.25">
      <c r="A394" s="37"/>
      <c r="B394" s="4"/>
      <c r="C394" s="37"/>
      <c r="D394" s="5"/>
      <c r="E394" s="5"/>
      <c r="F394" s="45"/>
      <c r="G394" s="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row>
    <row r="395" spans="1:93" ht="14.25" customHeight="1" x14ac:dyDescent="0.25">
      <c r="A395" s="37"/>
      <c r="B395" s="4"/>
      <c r="C395" s="37"/>
      <c r="D395" s="5"/>
      <c r="E395" s="5"/>
      <c r="F395" s="45"/>
      <c r="G395" s="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c r="BS395" s="37"/>
      <c r="BT395" s="37"/>
      <c r="BU395" s="37"/>
      <c r="BV395" s="37"/>
      <c r="BW395" s="37"/>
      <c r="BX395" s="37"/>
      <c r="BY395" s="37"/>
      <c r="BZ395" s="37"/>
      <c r="CA395" s="37"/>
      <c r="CB395" s="37"/>
      <c r="CC395" s="37"/>
      <c r="CD395" s="37"/>
      <c r="CE395" s="37"/>
      <c r="CF395" s="37"/>
      <c r="CG395" s="37"/>
      <c r="CH395" s="37"/>
      <c r="CI395" s="37"/>
      <c r="CJ395" s="37"/>
      <c r="CK395" s="37"/>
      <c r="CL395" s="37"/>
      <c r="CM395" s="37"/>
      <c r="CN395" s="37"/>
      <c r="CO395" s="37"/>
    </row>
    <row r="396" spans="1:93" ht="14.25" customHeight="1" x14ac:dyDescent="0.25">
      <c r="A396" s="37"/>
      <c r="B396" s="4"/>
      <c r="C396" s="37"/>
      <c r="D396" s="5"/>
      <c r="E396" s="5"/>
      <c r="F396" s="45"/>
      <c r="G396" s="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c r="BS396" s="37"/>
      <c r="BT396" s="37"/>
      <c r="BU396" s="37"/>
      <c r="BV396" s="37"/>
      <c r="BW396" s="37"/>
      <c r="BX396" s="37"/>
      <c r="BY396" s="37"/>
      <c r="BZ396" s="37"/>
      <c r="CA396" s="37"/>
      <c r="CB396" s="37"/>
      <c r="CC396" s="37"/>
      <c r="CD396" s="37"/>
      <c r="CE396" s="37"/>
      <c r="CF396" s="37"/>
      <c r="CG396" s="37"/>
      <c r="CH396" s="37"/>
      <c r="CI396" s="37"/>
      <c r="CJ396" s="37"/>
      <c r="CK396" s="37"/>
      <c r="CL396" s="37"/>
      <c r="CM396" s="37"/>
      <c r="CN396" s="37"/>
      <c r="CO396" s="37"/>
    </row>
    <row r="397" spans="1:93" ht="14.25" customHeight="1" x14ac:dyDescent="0.25">
      <c r="A397" s="37"/>
      <c r="B397" s="4"/>
      <c r="C397" s="37"/>
      <c r="D397" s="5"/>
      <c r="E397" s="5"/>
      <c r="F397" s="45"/>
      <c r="G397" s="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37"/>
      <c r="BY397" s="37"/>
      <c r="BZ397" s="37"/>
      <c r="CA397" s="37"/>
      <c r="CB397" s="37"/>
      <c r="CC397" s="37"/>
      <c r="CD397" s="37"/>
      <c r="CE397" s="37"/>
      <c r="CF397" s="37"/>
      <c r="CG397" s="37"/>
      <c r="CH397" s="37"/>
      <c r="CI397" s="37"/>
      <c r="CJ397" s="37"/>
      <c r="CK397" s="37"/>
      <c r="CL397" s="37"/>
      <c r="CM397" s="37"/>
      <c r="CN397" s="37"/>
      <c r="CO397" s="37"/>
    </row>
    <row r="398" spans="1:93" ht="14.25" customHeight="1" x14ac:dyDescent="0.25">
      <c r="A398" s="37"/>
      <c r="B398" s="4"/>
      <c r="C398" s="37"/>
      <c r="D398" s="5"/>
      <c r="E398" s="5"/>
      <c r="F398" s="45"/>
      <c r="G398" s="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c r="BQ398" s="37"/>
      <c r="BR398" s="37"/>
      <c r="BS398" s="37"/>
      <c r="BT398" s="37"/>
      <c r="BU398" s="37"/>
      <c r="BV398" s="37"/>
      <c r="BW398" s="37"/>
      <c r="BX398" s="37"/>
      <c r="BY398" s="37"/>
      <c r="BZ398" s="37"/>
      <c r="CA398" s="37"/>
      <c r="CB398" s="37"/>
      <c r="CC398" s="37"/>
      <c r="CD398" s="37"/>
      <c r="CE398" s="37"/>
      <c r="CF398" s="37"/>
      <c r="CG398" s="37"/>
      <c r="CH398" s="37"/>
      <c r="CI398" s="37"/>
      <c r="CJ398" s="37"/>
      <c r="CK398" s="37"/>
      <c r="CL398" s="37"/>
      <c r="CM398" s="37"/>
      <c r="CN398" s="37"/>
      <c r="CO398" s="37"/>
    </row>
    <row r="399" spans="1:93" ht="14.25" customHeight="1" x14ac:dyDescent="0.25">
      <c r="A399" s="37"/>
      <c r="B399" s="4"/>
      <c r="C399" s="37"/>
      <c r="D399" s="5"/>
      <c r="E399" s="5"/>
      <c r="F399" s="45"/>
      <c r="G399" s="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c r="BQ399" s="37"/>
      <c r="BR399" s="37"/>
      <c r="BS399" s="37"/>
      <c r="BT399" s="37"/>
      <c r="BU399" s="37"/>
      <c r="BV399" s="37"/>
      <c r="BW399" s="37"/>
      <c r="BX399" s="37"/>
      <c r="BY399" s="37"/>
      <c r="BZ399" s="37"/>
      <c r="CA399" s="37"/>
      <c r="CB399" s="37"/>
      <c r="CC399" s="37"/>
      <c r="CD399" s="37"/>
      <c r="CE399" s="37"/>
      <c r="CF399" s="37"/>
      <c r="CG399" s="37"/>
      <c r="CH399" s="37"/>
      <c r="CI399" s="37"/>
      <c r="CJ399" s="37"/>
      <c r="CK399" s="37"/>
      <c r="CL399" s="37"/>
      <c r="CM399" s="37"/>
      <c r="CN399" s="37"/>
      <c r="CO399" s="37"/>
    </row>
    <row r="400" spans="1:93" ht="14.25" customHeight="1" x14ac:dyDescent="0.25">
      <c r="A400" s="37"/>
      <c r="B400" s="4"/>
      <c r="C400" s="37"/>
      <c r="D400" s="5"/>
      <c r="E400" s="5"/>
      <c r="F400" s="45"/>
      <c r="G400" s="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c r="BQ400" s="37"/>
      <c r="BR400" s="37"/>
      <c r="BS400" s="37"/>
      <c r="BT400" s="37"/>
      <c r="BU400" s="37"/>
      <c r="BV400" s="37"/>
      <c r="BW400" s="37"/>
      <c r="BX400" s="37"/>
      <c r="BY400" s="37"/>
      <c r="BZ400" s="37"/>
      <c r="CA400" s="37"/>
      <c r="CB400" s="37"/>
      <c r="CC400" s="37"/>
      <c r="CD400" s="37"/>
      <c r="CE400" s="37"/>
      <c r="CF400" s="37"/>
      <c r="CG400" s="37"/>
      <c r="CH400" s="37"/>
      <c r="CI400" s="37"/>
      <c r="CJ400" s="37"/>
      <c r="CK400" s="37"/>
      <c r="CL400" s="37"/>
      <c r="CM400" s="37"/>
      <c r="CN400" s="37"/>
      <c r="CO400" s="37"/>
    </row>
    <row r="401" spans="1:93" ht="14.25" customHeight="1" x14ac:dyDescent="0.25">
      <c r="A401" s="37"/>
      <c r="B401" s="4"/>
      <c r="C401" s="37"/>
      <c r="D401" s="5"/>
      <c r="E401" s="5"/>
      <c r="F401" s="45"/>
      <c r="G401" s="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c r="BQ401" s="37"/>
      <c r="BR401" s="37"/>
      <c r="BS401" s="37"/>
      <c r="BT401" s="37"/>
      <c r="BU401" s="37"/>
      <c r="BV401" s="37"/>
      <c r="BW401" s="37"/>
      <c r="BX401" s="37"/>
      <c r="BY401" s="37"/>
      <c r="BZ401" s="37"/>
      <c r="CA401" s="37"/>
      <c r="CB401" s="37"/>
      <c r="CC401" s="37"/>
      <c r="CD401" s="37"/>
      <c r="CE401" s="37"/>
      <c r="CF401" s="37"/>
      <c r="CG401" s="37"/>
      <c r="CH401" s="37"/>
      <c r="CI401" s="37"/>
      <c r="CJ401" s="37"/>
      <c r="CK401" s="37"/>
      <c r="CL401" s="37"/>
      <c r="CM401" s="37"/>
      <c r="CN401" s="37"/>
      <c r="CO401" s="37"/>
    </row>
    <row r="402" spans="1:93" ht="14.25" customHeight="1" x14ac:dyDescent="0.25">
      <c r="A402" s="37"/>
      <c r="B402" s="4"/>
      <c r="C402" s="37"/>
      <c r="D402" s="5"/>
      <c r="E402" s="5"/>
      <c r="F402" s="45"/>
      <c r="G402" s="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c r="BQ402" s="37"/>
      <c r="BR402" s="37"/>
      <c r="BS402" s="37"/>
      <c r="BT402" s="37"/>
      <c r="BU402" s="37"/>
      <c r="BV402" s="37"/>
      <c r="BW402" s="37"/>
      <c r="BX402" s="37"/>
      <c r="BY402" s="37"/>
      <c r="BZ402" s="37"/>
      <c r="CA402" s="37"/>
      <c r="CB402" s="37"/>
      <c r="CC402" s="37"/>
      <c r="CD402" s="37"/>
      <c r="CE402" s="37"/>
      <c r="CF402" s="37"/>
      <c r="CG402" s="37"/>
      <c r="CH402" s="37"/>
      <c r="CI402" s="37"/>
      <c r="CJ402" s="37"/>
      <c r="CK402" s="37"/>
      <c r="CL402" s="37"/>
      <c r="CM402" s="37"/>
      <c r="CN402" s="37"/>
      <c r="CO402" s="37"/>
    </row>
    <row r="403" spans="1:93" ht="14.25" customHeight="1" x14ac:dyDescent="0.25">
      <c r="A403" s="37"/>
      <c r="B403" s="4"/>
      <c r="C403" s="37"/>
      <c r="D403" s="5"/>
      <c r="E403" s="5"/>
      <c r="F403" s="45"/>
      <c r="G403" s="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c r="BQ403" s="37"/>
      <c r="BR403" s="37"/>
      <c r="BS403" s="37"/>
      <c r="BT403" s="37"/>
      <c r="BU403" s="37"/>
      <c r="BV403" s="37"/>
      <c r="BW403" s="37"/>
      <c r="BX403" s="37"/>
      <c r="BY403" s="37"/>
      <c r="BZ403" s="37"/>
      <c r="CA403" s="37"/>
      <c r="CB403" s="37"/>
      <c r="CC403" s="37"/>
      <c r="CD403" s="37"/>
      <c r="CE403" s="37"/>
      <c r="CF403" s="37"/>
      <c r="CG403" s="37"/>
      <c r="CH403" s="37"/>
      <c r="CI403" s="37"/>
      <c r="CJ403" s="37"/>
      <c r="CK403" s="37"/>
      <c r="CL403" s="37"/>
      <c r="CM403" s="37"/>
      <c r="CN403" s="37"/>
      <c r="CO403" s="37"/>
    </row>
    <row r="404" spans="1:93" ht="14.25" customHeight="1" x14ac:dyDescent="0.25">
      <c r="A404" s="37"/>
      <c r="B404" s="4"/>
      <c r="C404" s="37"/>
      <c r="D404" s="5"/>
      <c r="E404" s="5"/>
      <c r="F404" s="45"/>
      <c r="G404" s="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c r="BQ404" s="37"/>
      <c r="BR404" s="37"/>
      <c r="BS404" s="37"/>
      <c r="BT404" s="37"/>
      <c r="BU404" s="37"/>
      <c r="BV404" s="37"/>
      <c r="BW404" s="37"/>
      <c r="BX404" s="37"/>
      <c r="BY404" s="37"/>
      <c r="BZ404" s="37"/>
      <c r="CA404" s="37"/>
      <c r="CB404" s="37"/>
      <c r="CC404" s="37"/>
      <c r="CD404" s="37"/>
      <c r="CE404" s="37"/>
      <c r="CF404" s="37"/>
      <c r="CG404" s="37"/>
      <c r="CH404" s="37"/>
      <c r="CI404" s="37"/>
      <c r="CJ404" s="37"/>
      <c r="CK404" s="37"/>
      <c r="CL404" s="37"/>
      <c r="CM404" s="37"/>
      <c r="CN404" s="37"/>
      <c r="CO404" s="37"/>
    </row>
    <row r="405" spans="1:93" ht="14.25" customHeight="1" x14ac:dyDescent="0.25">
      <c r="A405" s="37"/>
      <c r="B405" s="4"/>
      <c r="C405" s="37"/>
      <c r="D405" s="5"/>
      <c r="E405" s="5"/>
      <c r="F405" s="45"/>
      <c r="G405" s="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c r="BQ405" s="37"/>
      <c r="BR405" s="37"/>
      <c r="BS405" s="37"/>
      <c r="BT405" s="37"/>
      <c r="BU405" s="37"/>
      <c r="BV405" s="37"/>
      <c r="BW405" s="37"/>
      <c r="BX405" s="37"/>
      <c r="BY405" s="37"/>
      <c r="BZ405" s="37"/>
      <c r="CA405" s="37"/>
      <c r="CB405" s="37"/>
      <c r="CC405" s="37"/>
      <c r="CD405" s="37"/>
      <c r="CE405" s="37"/>
      <c r="CF405" s="37"/>
      <c r="CG405" s="37"/>
      <c r="CH405" s="37"/>
      <c r="CI405" s="37"/>
      <c r="CJ405" s="37"/>
      <c r="CK405" s="37"/>
      <c r="CL405" s="37"/>
      <c r="CM405" s="37"/>
      <c r="CN405" s="37"/>
      <c r="CO405" s="37"/>
    </row>
    <row r="406" spans="1:93" ht="14.25" customHeight="1" x14ac:dyDescent="0.25">
      <c r="A406" s="37"/>
      <c r="B406" s="4"/>
      <c r="C406" s="37"/>
      <c r="D406" s="5"/>
      <c r="E406" s="5"/>
      <c r="F406" s="45"/>
      <c r="G406" s="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c r="BQ406" s="37"/>
      <c r="BR406" s="37"/>
      <c r="BS406" s="37"/>
      <c r="BT406" s="37"/>
      <c r="BU406" s="37"/>
      <c r="BV406" s="37"/>
      <c r="BW406" s="37"/>
      <c r="BX406" s="37"/>
      <c r="BY406" s="37"/>
      <c r="BZ406" s="37"/>
      <c r="CA406" s="37"/>
      <c r="CB406" s="37"/>
      <c r="CC406" s="37"/>
      <c r="CD406" s="37"/>
      <c r="CE406" s="37"/>
      <c r="CF406" s="37"/>
      <c r="CG406" s="37"/>
      <c r="CH406" s="37"/>
      <c r="CI406" s="37"/>
      <c r="CJ406" s="37"/>
      <c r="CK406" s="37"/>
      <c r="CL406" s="37"/>
      <c r="CM406" s="37"/>
      <c r="CN406" s="37"/>
      <c r="CO406" s="37"/>
    </row>
    <row r="407" spans="1:93" ht="14.25" customHeight="1" x14ac:dyDescent="0.25">
      <c r="A407" s="37"/>
      <c r="B407" s="4"/>
      <c r="C407" s="37"/>
      <c r="D407" s="5"/>
      <c r="E407" s="5"/>
      <c r="F407" s="45"/>
      <c r="G407" s="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c r="BQ407" s="37"/>
      <c r="BR407" s="37"/>
      <c r="BS407" s="37"/>
      <c r="BT407" s="37"/>
      <c r="BU407" s="37"/>
      <c r="BV407" s="37"/>
      <c r="BW407" s="37"/>
      <c r="BX407" s="37"/>
      <c r="BY407" s="37"/>
      <c r="BZ407" s="37"/>
      <c r="CA407" s="37"/>
      <c r="CB407" s="37"/>
      <c r="CC407" s="37"/>
      <c r="CD407" s="37"/>
      <c r="CE407" s="37"/>
      <c r="CF407" s="37"/>
      <c r="CG407" s="37"/>
      <c r="CH407" s="37"/>
      <c r="CI407" s="37"/>
      <c r="CJ407" s="37"/>
      <c r="CK407" s="37"/>
      <c r="CL407" s="37"/>
      <c r="CM407" s="37"/>
      <c r="CN407" s="37"/>
      <c r="CO407" s="37"/>
    </row>
    <row r="408" spans="1:93" ht="14.25" customHeight="1" x14ac:dyDescent="0.25">
      <c r="A408" s="37"/>
      <c r="B408" s="4"/>
      <c r="C408" s="37"/>
      <c r="D408" s="5"/>
      <c r="E408" s="5"/>
      <c r="F408" s="45"/>
      <c r="G408" s="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c r="BQ408" s="37"/>
      <c r="BR408" s="37"/>
      <c r="BS408" s="37"/>
      <c r="BT408" s="37"/>
      <c r="BU408" s="37"/>
      <c r="BV408" s="37"/>
      <c r="BW408" s="37"/>
      <c r="BX408" s="37"/>
      <c r="BY408" s="37"/>
      <c r="BZ408" s="37"/>
      <c r="CA408" s="37"/>
      <c r="CB408" s="37"/>
      <c r="CC408" s="37"/>
      <c r="CD408" s="37"/>
      <c r="CE408" s="37"/>
      <c r="CF408" s="37"/>
      <c r="CG408" s="37"/>
      <c r="CH408" s="37"/>
      <c r="CI408" s="37"/>
      <c r="CJ408" s="37"/>
      <c r="CK408" s="37"/>
      <c r="CL408" s="37"/>
      <c r="CM408" s="37"/>
      <c r="CN408" s="37"/>
      <c r="CO408" s="37"/>
    </row>
    <row r="409" spans="1:93" ht="14.25" customHeight="1" x14ac:dyDescent="0.25">
      <c r="A409" s="37"/>
      <c r="B409" s="4"/>
      <c r="C409" s="37"/>
      <c r="D409" s="5"/>
      <c r="E409" s="5"/>
      <c r="F409" s="45"/>
      <c r="G409" s="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c r="BQ409" s="37"/>
      <c r="BR409" s="37"/>
      <c r="BS409" s="37"/>
      <c r="BT409" s="37"/>
      <c r="BU409" s="37"/>
      <c r="BV409" s="37"/>
      <c r="BW409" s="37"/>
      <c r="BX409" s="37"/>
      <c r="BY409" s="37"/>
      <c r="BZ409" s="37"/>
      <c r="CA409" s="37"/>
      <c r="CB409" s="37"/>
      <c r="CC409" s="37"/>
      <c r="CD409" s="37"/>
      <c r="CE409" s="37"/>
      <c r="CF409" s="37"/>
      <c r="CG409" s="37"/>
      <c r="CH409" s="37"/>
      <c r="CI409" s="37"/>
      <c r="CJ409" s="37"/>
      <c r="CK409" s="37"/>
      <c r="CL409" s="37"/>
      <c r="CM409" s="37"/>
      <c r="CN409" s="37"/>
      <c r="CO409" s="37"/>
    </row>
    <row r="410" spans="1:93" ht="14.25" customHeight="1" x14ac:dyDescent="0.25">
      <c r="A410" s="37"/>
      <c r="B410" s="4"/>
      <c r="C410" s="37"/>
      <c r="D410" s="5"/>
      <c r="E410" s="5"/>
      <c r="F410" s="45"/>
      <c r="G410" s="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c r="BQ410" s="37"/>
      <c r="BR410" s="37"/>
      <c r="BS410" s="37"/>
      <c r="BT410" s="37"/>
      <c r="BU410" s="37"/>
      <c r="BV410" s="37"/>
      <c r="BW410" s="37"/>
      <c r="BX410" s="37"/>
      <c r="BY410" s="37"/>
      <c r="BZ410" s="37"/>
      <c r="CA410" s="37"/>
      <c r="CB410" s="37"/>
      <c r="CC410" s="37"/>
      <c r="CD410" s="37"/>
      <c r="CE410" s="37"/>
      <c r="CF410" s="37"/>
      <c r="CG410" s="37"/>
      <c r="CH410" s="37"/>
      <c r="CI410" s="37"/>
      <c r="CJ410" s="37"/>
      <c r="CK410" s="37"/>
      <c r="CL410" s="37"/>
      <c r="CM410" s="37"/>
      <c r="CN410" s="37"/>
      <c r="CO410" s="37"/>
    </row>
    <row r="411" spans="1:93" ht="14.25" customHeight="1" x14ac:dyDescent="0.25">
      <c r="A411" s="37"/>
      <c r="B411" s="4"/>
      <c r="C411" s="37"/>
      <c r="D411" s="5"/>
      <c r="E411" s="5"/>
      <c r="F411" s="45"/>
      <c r="G411" s="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c r="BQ411" s="37"/>
      <c r="BR411" s="37"/>
      <c r="BS411" s="37"/>
      <c r="BT411" s="37"/>
      <c r="BU411" s="37"/>
      <c r="BV411" s="37"/>
      <c r="BW411" s="37"/>
      <c r="BX411" s="37"/>
      <c r="BY411" s="37"/>
      <c r="BZ411" s="37"/>
      <c r="CA411" s="37"/>
      <c r="CB411" s="37"/>
      <c r="CC411" s="37"/>
      <c r="CD411" s="37"/>
      <c r="CE411" s="37"/>
      <c r="CF411" s="37"/>
      <c r="CG411" s="37"/>
      <c r="CH411" s="37"/>
      <c r="CI411" s="37"/>
      <c r="CJ411" s="37"/>
      <c r="CK411" s="37"/>
      <c r="CL411" s="37"/>
      <c r="CM411" s="37"/>
      <c r="CN411" s="37"/>
      <c r="CO411" s="37"/>
    </row>
    <row r="412" spans="1:93" ht="14.25" customHeight="1" x14ac:dyDescent="0.25">
      <c r="A412" s="37"/>
      <c r="B412" s="4"/>
      <c r="C412" s="37"/>
      <c r="D412" s="5"/>
      <c r="E412" s="5"/>
      <c r="F412" s="45"/>
      <c r="G412" s="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c r="BQ412" s="37"/>
      <c r="BR412" s="37"/>
      <c r="BS412" s="37"/>
      <c r="BT412" s="37"/>
      <c r="BU412" s="37"/>
      <c r="BV412" s="37"/>
      <c r="BW412" s="37"/>
      <c r="BX412" s="37"/>
      <c r="BY412" s="37"/>
      <c r="BZ412" s="37"/>
      <c r="CA412" s="37"/>
      <c r="CB412" s="37"/>
      <c r="CC412" s="37"/>
      <c r="CD412" s="37"/>
      <c r="CE412" s="37"/>
      <c r="CF412" s="37"/>
      <c r="CG412" s="37"/>
      <c r="CH412" s="37"/>
      <c r="CI412" s="37"/>
      <c r="CJ412" s="37"/>
      <c r="CK412" s="37"/>
      <c r="CL412" s="37"/>
      <c r="CM412" s="37"/>
      <c r="CN412" s="37"/>
      <c r="CO412" s="37"/>
    </row>
    <row r="413" spans="1:93" ht="14.25" customHeight="1" x14ac:dyDescent="0.25">
      <c r="A413" s="37"/>
      <c r="B413" s="4"/>
      <c r="C413" s="37"/>
      <c r="D413" s="5"/>
      <c r="E413" s="5"/>
      <c r="F413" s="45"/>
      <c r="G413" s="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c r="BS413" s="37"/>
      <c r="BT413" s="37"/>
      <c r="BU413" s="37"/>
      <c r="BV413" s="37"/>
      <c r="BW413" s="37"/>
      <c r="BX413" s="37"/>
      <c r="BY413" s="37"/>
      <c r="BZ413" s="37"/>
      <c r="CA413" s="37"/>
      <c r="CB413" s="37"/>
      <c r="CC413" s="37"/>
      <c r="CD413" s="37"/>
      <c r="CE413" s="37"/>
      <c r="CF413" s="37"/>
      <c r="CG413" s="37"/>
      <c r="CH413" s="37"/>
      <c r="CI413" s="37"/>
      <c r="CJ413" s="37"/>
      <c r="CK413" s="37"/>
      <c r="CL413" s="37"/>
      <c r="CM413" s="37"/>
      <c r="CN413" s="37"/>
      <c r="CO413" s="37"/>
    </row>
    <row r="414" spans="1:93" ht="14.25" customHeight="1" x14ac:dyDescent="0.25">
      <c r="A414" s="37"/>
      <c r="B414" s="4"/>
      <c r="C414" s="37"/>
      <c r="D414" s="5"/>
      <c r="E414" s="5"/>
      <c r="F414" s="45"/>
      <c r="G414" s="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c r="BS414" s="37"/>
      <c r="BT414" s="37"/>
      <c r="BU414" s="37"/>
      <c r="BV414" s="37"/>
      <c r="BW414" s="37"/>
      <c r="BX414" s="37"/>
      <c r="BY414" s="37"/>
      <c r="BZ414" s="37"/>
      <c r="CA414" s="37"/>
      <c r="CB414" s="37"/>
      <c r="CC414" s="37"/>
      <c r="CD414" s="37"/>
      <c r="CE414" s="37"/>
      <c r="CF414" s="37"/>
      <c r="CG414" s="37"/>
      <c r="CH414" s="37"/>
      <c r="CI414" s="37"/>
      <c r="CJ414" s="37"/>
      <c r="CK414" s="37"/>
      <c r="CL414" s="37"/>
      <c r="CM414" s="37"/>
      <c r="CN414" s="37"/>
      <c r="CO414" s="37"/>
    </row>
    <row r="415" spans="1:93" ht="14.25" customHeight="1" x14ac:dyDescent="0.25">
      <c r="A415" s="37"/>
      <c r="B415" s="4"/>
      <c r="C415" s="37"/>
      <c r="D415" s="5"/>
      <c r="E415" s="5"/>
      <c r="F415" s="45"/>
      <c r="G415" s="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c r="BS415" s="37"/>
      <c r="BT415" s="37"/>
      <c r="BU415" s="37"/>
      <c r="BV415" s="37"/>
      <c r="BW415" s="37"/>
      <c r="BX415" s="37"/>
      <c r="BY415" s="37"/>
      <c r="BZ415" s="37"/>
      <c r="CA415" s="37"/>
      <c r="CB415" s="37"/>
      <c r="CC415" s="37"/>
      <c r="CD415" s="37"/>
      <c r="CE415" s="37"/>
      <c r="CF415" s="37"/>
      <c r="CG415" s="37"/>
      <c r="CH415" s="37"/>
      <c r="CI415" s="37"/>
      <c r="CJ415" s="37"/>
      <c r="CK415" s="37"/>
      <c r="CL415" s="37"/>
      <c r="CM415" s="37"/>
      <c r="CN415" s="37"/>
      <c r="CO415" s="37"/>
    </row>
    <row r="416" spans="1:93" ht="14.25" customHeight="1" x14ac:dyDescent="0.25">
      <c r="A416" s="37"/>
      <c r="B416" s="4"/>
      <c r="C416" s="37"/>
      <c r="D416" s="5"/>
      <c r="E416" s="5"/>
      <c r="F416" s="45"/>
      <c r="G416" s="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c r="BS416" s="37"/>
      <c r="BT416" s="37"/>
      <c r="BU416" s="37"/>
      <c r="BV416" s="37"/>
      <c r="BW416" s="37"/>
      <c r="BX416" s="37"/>
      <c r="BY416" s="37"/>
      <c r="BZ416" s="37"/>
      <c r="CA416" s="37"/>
      <c r="CB416" s="37"/>
      <c r="CC416" s="37"/>
      <c r="CD416" s="37"/>
      <c r="CE416" s="37"/>
      <c r="CF416" s="37"/>
      <c r="CG416" s="37"/>
      <c r="CH416" s="37"/>
      <c r="CI416" s="37"/>
      <c r="CJ416" s="37"/>
      <c r="CK416" s="37"/>
      <c r="CL416" s="37"/>
      <c r="CM416" s="37"/>
      <c r="CN416" s="37"/>
      <c r="CO416" s="37"/>
    </row>
    <row r="417" spans="1:93" ht="14.25" customHeight="1" x14ac:dyDescent="0.25">
      <c r="A417" s="37"/>
      <c r="B417" s="4"/>
      <c r="C417" s="37"/>
      <c r="D417" s="5"/>
      <c r="E417" s="5"/>
      <c r="F417" s="45"/>
      <c r="G417" s="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c r="BS417" s="37"/>
      <c r="BT417" s="37"/>
      <c r="BU417" s="37"/>
      <c r="BV417" s="37"/>
      <c r="BW417" s="37"/>
      <c r="BX417" s="37"/>
      <c r="BY417" s="37"/>
      <c r="BZ417" s="37"/>
      <c r="CA417" s="37"/>
      <c r="CB417" s="37"/>
      <c r="CC417" s="37"/>
      <c r="CD417" s="37"/>
      <c r="CE417" s="37"/>
      <c r="CF417" s="37"/>
      <c r="CG417" s="37"/>
      <c r="CH417" s="37"/>
      <c r="CI417" s="37"/>
      <c r="CJ417" s="37"/>
      <c r="CK417" s="37"/>
      <c r="CL417" s="37"/>
      <c r="CM417" s="37"/>
      <c r="CN417" s="37"/>
      <c r="CO417" s="37"/>
    </row>
    <row r="418" spans="1:93" ht="14.25" customHeight="1" x14ac:dyDescent="0.25">
      <c r="A418" s="37"/>
      <c r="B418" s="4"/>
      <c r="C418" s="37"/>
      <c r="D418" s="5"/>
      <c r="E418" s="5"/>
      <c r="F418" s="45"/>
      <c r="G418" s="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c r="BS418" s="37"/>
      <c r="BT418" s="37"/>
      <c r="BU418" s="37"/>
      <c r="BV418" s="37"/>
      <c r="BW418" s="37"/>
      <c r="BX418" s="37"/>
      <c r="BY418" s="37"/>
      <c r="BZ418" s="37"/>
      <c r="CA418" s="37"/>
      <c r="CB418" s="37"/>
      <c r="CC418" s="37"/>
      <c r="CD418" s="37"/>
      <c r="CE418" s="37"/>
      <c r="CF418" s="37"/>
      <c r="CG418" s="37"/>
      <c r="CH418" s="37"/>
      <c r="CI418" s="37"/>
      <c r="CJ418" s="37"/>
      <c r="CK418" s="37"/>
      <c r="CL418" s="37"/>
      <c r="CM418" s="37"/>
      <c r="CN418" s="37"/>
      <c r="CO418" s="37"/>
    </row>
    <row r="419" spans="1:93" ht="14.25" customHeight="1" x14ac:dyDescent="0.25">
      <c r="A419" s="37"/>
      <c r="B419" s="4"/>
      <c r="C419" s="37"/>
      <c r="D419" s="5"/>
      <c r="E419" s="5"/>
      <c r="F419" s="45"/>
      <c r="G419" s="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c r="BS419" s="37"/>
      <c r="BT419" s="37"/>
      <c r="BU419" s="37"/>
      <c r="BV419" s="37"/>
      <c r="BW419" s="37"/>
      <c r="BX419" s="37"/>
      <c r="BY419" s="37"/>
      <c r="BZ419" s="37"/>
      <c r="CA419" s="37"/>
      <c r="CB419" s="37"/>
      <c r="CC419" s="37"/>
      <c r="CD419" s="37"/>
      <c r="CE419" s="37"/>
      <c r="CF419" s="37"/>
      <c r="CG419" s="37"/>
      <c r="CH419" s="37"/>
      <c r="CI419" s="37"/>
      <c r="CJ419" s="37"/>
      <c r="CK419" s="37"/>
      <c r="CL419" s="37"/>
      <c r="CM419" s="37"/>
      <c r="CN419" s="37"/>
      <c r="CO419" s="37"/>
    </row>
    <row r="420" spans="1:93" ht="14.25" customHeight="1" x14ac:dyDescent="0.25">
      <c r="A420" s="37"/>
      <c r="B420" s="4"/>
      <c r="C420" s="37"/>
      <c r="D420" s="5"/>
      <c r="E420" s="5"/>
      <c r="F420" s="45"/>
      <c r="G420" s="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c r="BS420" s="37"/>
      <c r="BT420" s="37"/>
      <c r="BU420" s="37"/>
      <c r="BV420" s="37"/>
      <c r="BW420" s="37"/>
      <c r="BX420" s="37"/>
      <c r="BY420" s="37"/>
      <c r="BZ420" s="37"/>
      <c r="CA420" s="37"/>
      <c r="CB420" s="37"/>
      <c r="CC420" s="37"/>
      <c r="CD420" s="37"/>
      <c r="CE420" s="37"/>
      <c r="CF420" s="37"/>
      <c r="CG420" s="37"/>
      <c r="CH420" s="37"/>
      <c r="CI420" s="37"/>
      <c r="CJ420" s="37"/>
      <c r="CK420" s="37"/>
      <c r="CL420" s="37"/>
      <c r="CM420" s="37"/>
      <c r="CN420" s="37"/>
      <c r="CO420" s="37"/>
    </row>
    <row r="421" spans="1:93" ht="14.25" customHeight="1" x14ac:dyDescent="0.25">
      <c r="A421" s="37"/>
      <c r="B421" s="4"/>
      <c r="C421" s="37"/>
      <c r="D421" s="5"/>
      <c r="E421" s="5"/>
      <c r="F421" s="45"/>
      <c r="G421" s="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c r="BS421" s="37"/>
      <c r="BT421" s="37"/>
      <c r="BU421" s="37"/>
      <c r="BV421" s="37"/>
      <c r="BW421" s="37"/>
      <c r="BX421" s="37"/>
      <c r="BY421" s="37"/>
      <c r="BZ421" s="37"/>
      <c r="CA421" s="37"/>
      <c r="CB421" s="37"/>
      <c r="CC421" s="37"/>
      <c r="CD421" s="37"/>
      <c r="CE421" s="37"/>
      <c r="CF421" s="37"/>
      <c r="CG421" s="37"/>
      <c r="CH421" s="37"/>
      <c r="CI421" s="37"/>
      <c r="CJ421" s="37"/>
      <c r="CK421" s="37"/>
      <c r="CL421" s="37"/>
      <c r="CM421" s="37"/>
      <c r="CN421" s="37"/>
      <c r="CO421" s="37"/>
    </row>
    <row r="422" spans="1:93" ht="14.25" customHeight="1" x14ac:dyDescent="0.25">
      <c r="A422" s="37"/>
      <c r="B422" s="4"/>
      <c r="C422" s="37"/>
      <c r="D422" s="5"/>
      <c r="E422" s="5"/>
      <c r="F422" s="45"/>
      <c r="G422" s="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c r="BS422" s="37"/>
      <c r="BT422" s="37"/>
      <c r="BU422" s="37"/>
      <c r="BV422" s="37"/>
      <c r="BW422" s="37"/>
      <c r="BX422" s="37"/>
      <c r="BY422" s="37"/>
      <c r="BZ422" s="37"/>
      <c r="CA422" s="37"/>
      <c r="CB422" s="37"/>
      <c r="CC422" s="37"/>
      <c r="CD422" s="37"/>
      <c r="CE422" s="37"/>
      <c r="CF422" s="37"/>
      <c r="CG422" s="37"/>
      <c r="CH422" s="37"/>
      <c r="CI422" s="37"/>
      <c r="CJ422" s="37"/>
      <c r="CK422" s="37"/>
      <c r="CL422" s="37"/>
      <c r="CM422" s="37"/>
      <c r="CN422" s="37"/>
      <c r="CO422" s="37"/>
    </row>
    <row r="423" spans="1:93" ht="14.25" customHeight="1" x14ac:dyDescent="0.25">
      <c r="A423" s="37"/>
      <c r="B423" s="4"/>
      <c r="C423" s="37"/>
      <c r="D423" s="5"/>
      <c r="E423" s="5"/>
      <c r="F423" s="45"/>
      <c r="G423" s="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c r="BS423" s="37"/>
      <c r="BT423" s="37"/>
      <c r="BU423" s="37"/>
      <c r="BV423" s="37"/>
      <c r="BW423" s="37"/>
      <c r="BX423" s="37"/>
      <c r="BY423" s="37"/>
      <c r="BZ423" s="37"/>
      <c r="CA423" s="37"/>
      <c r="CB423" s="37"/>
      <c r="CC423" s="37"/>
      <c r="CD423" s="37"/>
      <c r="CE423" s="37"/>
      <c r="CF423" s="37"/>
      <c r="CG423" s="37"/>
      <c r="CH423" s="37"/>
      <c r="CI423" s="37"/>
      <c r="CJ423" s="37"/>
      <c r="CK423" s="37"/>
      <c r="CL423" s="37"/>
      <c r="CM423" s="37"/>
      <c r="CN423" s="37"/>
      <c r="CO423" s="37"/>
    </row>
    <row r="424" spans="1:93" ht="14.25" customHeight="1" x14ac:dyDescent="0.25">
      <c r="A424" s="37"/>
      <c r="B424" s="4"/>
      <c r="C424" s="37"/>
      <c r="D424" s="5"/>
      <c r="E424" s="5"/>
      <c r="F424" s="45"/>
      <c r="G424" s="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row>
    <row r="425" spans="1:93" ht="14.25" customHeight="1" x14ac:dyDescent="0.25">
      <c r="A425" s="37"/>
      <c r="B425" s="4"/>
      <c r="C425" s="37"/>
      <c r="D425" s="5"/>
      <c r="E425" s="5"/>
      <c r="F425" s="45"/>
      <c r="G425" s="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row>
    <row r="426" spans="1:93" ht="14.25" customHeight="1" x14ac:dyDescent="0.25">
      <c r="A426" s="37"/>
      <c r="B426" s="4"/>
      <c r="C426" s="37"/>
      <c r="D426" s="5"/>
      <c r="E426" s="5"/>
      <c r="F426" s="45"/>
      <c r="G426" s="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c r="BS426" s="37"/>
      <c r="BT426" s="37"/>
      <c r="BU426" s="37"/>
      <c r="BV426" s="37"/>
      <c r="BW426" s="37"/>
      <c r="BX426" s="37"/>
      <c r="BY426" s="37"/>
      <c r="BZ426" s="37"/>
      <c r="CA426" s="37"/>
      <c r="CB426" s="37"/>
      <c r="CC426" s="37"/>
      <c r="CD426" s="37"/>
      <c r="CE426" s="37"/>
      <c r="CF426" s="37"/>
      <c r="CG426" s="37"/>
      <c r="CH426" s="37"/>
      <c r="CI426" s="37"/>
      <c r="CJ426" s="37"/>
      <c r="CK426" s="37"/>
      <c r="CL426" s="37"/>
      <c r="CM426" s="37"/>
      <c r="CN426" s="37"/>
      <c r="CO426" s="37"/>
    </row>
    <row r="427" spans="1:93" ht="14.25" customHeight="1" x14ac:dyDescent="0.25">
      <c r="A427" s="37"/>
      <c r="B427" s="4"/>
      <c r="C427" s="37"/>
      <c r="D427" s="5"/>
      <c r="E427" s="5"/>
      <c r="F427" s="45"/>
      <c r="G427" s="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c r="BS427" s="37"/>
      <c r="BT427" s="37"/>
      <c r="BU427" s="37"/>
      <c r="BV427" s="37"/>
      <c r="BW427" s="37"/>
      <c r="BX427" s="37"/>
      <c r="BY427" s="37"/>
      <c r="BZ427" s="37"/>
      <c r="CA427" s="37"/>
      <c r="CB427" s="37"/>
      <c r="CC427" s="37"/>
      <c r="CD427" s="37"/>
      <c r="CE427" s="37"/>
      <c r="CF427" s="37"/>
      <c r="CG427" s="37"/>
      <c r="CH427" s="37"/>
      <c r="CI427" s="37"/>
      <c r="CJ427" s="37"/>
      <c r="CK427" s="37"/>
      <c r="CL427" s="37"/>
      <c r="CM427" s="37"/>
      <c r="CN427" s="37"/>
      <c r="CO427" s="37"/>
    </row>
    <row r="428" spans="1:93" ht="14.25" customHeight="1" x14ac:dyDescent="0.25">
      <c r="A428" s="37"/>
      <c r="B428" s="4"/>
      <c r="C428" s="37"/>
      <c r="D428" s="5"/>
      <c r="E428" s="5"/>
      <c r="F428" s="45"/>
      <c r="G428" s="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row>
    <row r="429" spans="1:93" ht="14.25" customHeight="1" x14ac:dyDescent="0.25">
      <c r="A429" s="37"/>
      <c r="B429" s="4"/>
      <c r="C429" s="37"/>
      <c r="D429" s="5"/>
      <c r="E429" s="5"/>
      <c r="F429" s="45"/>
      <c r="G429" s="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c r="BS429" s="37"/>
      <c r="BT429" s="37"/>
      <c r="BU429" s="37"/>
      <c r="BV429" s="37"/>
      <c r="BW429" s="37"/>
      <c r="BX429" s="37"/>
      <c r="BY429" s="37"/>
      <c r="BZ429" s="37"/>
      <c r="CA429" s="37"/>
      <c r="CB429" s="37"/>
      <c r="CC429" s="37"/>
      <c r="CD429" s="37"/>
      <c r="CE429" s="37"/>
      <c r="CF429" s="37"/>
      <c r="CG429" s="37"/>
      <c r="CH429" s="37"/>
      <c r="CI429" s="37"/>
      <c r="CJ429" s="37"/>
      <c r="CK429" s="37"/>
      <c r="CL429" s="37"/>
      <c r="CM429" s="37"/>
      <c r="CN429" s="37"/>
      <c r="CO429" s="37"/>
    </row>
    <row r="430" spans="1:93" ht="14.25" customHeight="1" x14ac:dyDescent="0.25">
      <c r="A430" s="37"/>
      <c r="B430" s="4"/>
      <c r="C430" s="37"/>
      <c r="D430" s="5"/>
      <c r="E430" s="5"/>
      <c r="F430" s="45"/>
      <c r="G430" s="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c r="BS430" s="37"/>
      <c r="BT430" s="37"/>
      <c r="BU430" s="37"/>
      <c r="BV430" s="37"/>
      <c r="BW430" s="37"/>
      <c r="BX430" s="37"/>
      <c r="BY430" s="37"/>
      <c r="BZ430" s="37"/>
      <c r="CA430" s="37"/>
      <c r="CB430" s="37"/>
      <c r="CC430" s="37"/>
      <c r="CD430" s="37"/>
      <c r="CE430" s="37"/>
      <c r="CF430" s="37"/>
      <c r="CG430" s="37"/>
      <c r="CH430" s="37"/>
      <c r="CI430" s="37"/>
      <c r="CJ430" s="37"/>
      <c r="CK430" s="37"/>
      <c r="CL430" s="37"/>
      <c r="CM430" s="37"/>
      <c r="CN430" s="37"/>
      <c r="CO430" s="37"/>
    </row>
    <row r="431" spans="1:93" ht="14.25" customHeight="1" x14ac:dyDescent="0.25">
      <c r="A431" s="37"/>
      <c r="B431" s="4"/>
      <c r="C431" s="37"/>
      <c r="D431" s="5"/>
      <c r="E431" s="5"/>
      <c r="F431" s="45"/>
      <c r="G431" s="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c r="BS431" s="37"/>
      <c r="BT431" s="37"/>
      <c r="BU431" s="37"/>
      <c r="BV431" s="37"/>
      <c r="BW431" s="37"/>
      <c r="BX431" s="37"/>
      <c r="BY431" s="37"/>
      <c r="BZ431" s="37"/>
      <c r="CA431" s="37"/>
      <c r="CB431" s="37"/>
      <c r="CC431" s="37"/>
      <c r="CD431" s="37"/>
      <c r="CE431" s="37"/>
      <c r="CF431" s="37"/>
      <c r="CG431" s="37"/>
      <c r="CH431" s="37"/>
      <c r="CI431" s="37"/>
      <c r="CJ431" s="37"/>
      <c r="CK431" s="37"/>
      <c r="CL431" s="37"/>
      <c r="CM431" s="37"/>
      <c r="CN431" s="37"/>
      <c r="CO431" s="37"/>
    </row>
    <row r="432" spans="1:93" ht="14.25" customHeight="1" x14ac:dyDescent="0.25">
      <c r="A432" s="37"/>
      <c r="B432" s="4"/>
      <c r="C432" s="37"/>
      <c r="D432" s="5"/>
      <c r="E432" s="5"/>
      <c r="F432" s="45"/>
      <c r="G432" s="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c r="BS432" s="37"/>
      <c r="BT432" s="37"/>
      <c r="BU432" s="37"/>
      <c r="BV432" s="37"/>
      <c r="BW432" s="37"/>
      <c r="BX432" s="37"/>
      <c r="BY432" s="37"/>
      <c r="BZ432" s="37"/>
      <c r="CA432" s="37"/>
      <c r="CB432" s="37"/>
      <c r="CC432" s="37"/>
      <c r="CD432" s="37"/>
      <c r="CE432" s="37"/>
      <c r="CF432" s="37"/>
      <c r="CG432" s="37"/>
      <c r="CH432" s="37"/>
      <c r="CI432" s="37"/>
      <c r="CJ432" s="37"/>
      <c r="CK432" s="37"/>
      <c r="CL432" s="37"/>
      <c r="CM432" s="37"/>
      <c r="CN432" s="37"/>
      <c r="CO432" s="37"/>
    </row>
    <row r="433" spans="1:93" ht="14.25" customHeight="1" x14ac:dyDescent="0.25">
      <c r="A433" s="37"/>
      <c r="B433" s="4"/>
      <c r="C433" s="37"/>
      <c r="D433" s="5"/>
      <c r="E433" s="5"/>
      <c r="F433" s="45"/>
      <c r="G433" s="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c r="BS433" s="37"/>
      <c r="BT433" s="37"/>
      <c r="BU433" s="37"/>
      <c r="BV433" s="37"/>
      <c r="BW433" s="37"/>
      <c r="BX433" s="37"/>
      <c r="BY433" s="37"/>
      <c r="BZ433" s="37"/>
      <c r="CA433" s="37"/>
      <c r="CB433" s="37"/>
      <c r="CC433" s="37"/>
      <c r="CD433" s="37"/>
      <c r="CE433" s="37"/>
      <c r="CF433" s="37"/>
      <c r="CG433" s="37"/>
      <c r="CH433" s="37"/>
      <c r="CI433" s="37"/>
      <c r="CJ433" s="37"/>
      <c r="CK433" s="37"/>
      <c r="CL433" s="37"/>
      <c r="CM433" s="37"/>
      <c r="CN433" s="37"/>
      <c r="CO433" s="37"/>
    </row>
    <row r="434" spans="1:93" ht="14.25" customHeight="1" x14ac:dyDescent="0.25">
      <c r="A434" s="37"/>
      <c r="B434" s="4"/>
      <c r="C434" s="37"/>
      <c r="D434" s="5"/>
      <c r="E434" s="5"/>
      <c r="F434" s="45"/>
      <c r="G434" s="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c r="BS434" s="37"/>
      <c r="BT434" s="37"/>
      <c r="BU434" s="37"/>
      <c r="BV434" s="37"/>
      <c r="BW434" s="37"/>
      <c r="BX434" s="37"/>
      <c r="BY434" s="37"/>
      <c r="BZ434" s="37"/>
      <c r="CA434" s="37"/>
      <c r="CB434" s="37"/>
      <c r="CC434" s="37"/>
      <c r="CD434" s="37"/>
      <c r="CE434" s="37"/>
      <c r="CF434" s="37"/>
      <c r="CG434" s="37"/>
      <c r="CH434" s="37"/>
      <c r="CI434" s="37"/>
      <c r="CJ434" s="37"/>
      <c r="CK434" s="37"/>
      <c r="CL434" s="37"/>
      <c r="CM434" s="37"/>
      <c r="CN434" s="37"/>
      <c r="CO434" s="37"/>
    </row>
    <row r="435" spans="1:93" ht="14.25" customHeight="1" x14ac:dyDescent="0.25">
      <c r="A435" s="37"/>
      <c r="B435" s="4"/>
      <c r="C435" s="37"/>
      <c r="D435" s="5"/>
      <c r="E435" s="5"/>
      <c r="F435" s="45"/>
      <c r="G435" s="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c r="BS435" s="37"/>
      <c r="BT435" s="37"/>
      <c r="BU435" s="37"/>
      <c r="BV435" s="37"/>
      <c r="BW435" s="37"/>
      <c r="BX435" s="37"/>
      <c r="BY435" s="37"/>
      <c r="BZ435" s="37"/>
      <c r="CA435" s="37"/>
      <c r="CB435" s="37"/>
      <c r="CC435" s="37"/>
      <c r="CD435" s="37"/>
      <c r="CE435" s="37"/>
      <c r="CF435" s="37"/>
      <c r="CG435" s="37"/>
      <c r="CH435" s="37"/>
      <c r="CI435" s="37"/>
      <c r="CJ435" s="37"/>
      <c r="CK435" s="37"/>
      <c r="CL435" s="37"/>
      <c r="CM435" s="37"/>
      <c r="CN435" s="37"/>
      <c r="CO435" s="37"/>
    </row>
    <row r="436" spans="1:93" ht="14.25" customHeight="1" x14ac:dyDescent="0.25">
      <c r="A436" s="37"/>
      <c r="B436" s="4"/>
      <c r="C436" s="37"/>
      <c r="D436" s="5"/>
      <c r="E436" s="5"/>
      <c r="F436" s="45"/>
      <c r="G436" s="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c r="BQ436" s="37"/>
      <c r="BR436" s="37"/>
      <c r="BS436" s="37"/>
      <c r="BT436" s="37"/>
      <c r="BU436" s="37"/>
      <c r="BV436" s="37"/>
      <c r="BW436" s="37"/>
      <c r="BX436" s="37"/>
      <c r="BY436" s="37"/>
      <c r="BZ436" s="37"/>
      <c r="CA436" s="37"/>
      <c r="CB436" s="37"/>
      <c r="CC436" s="37"/>
      <c r="CD436" s="37"/>
      <c r="CE436" s="37"/>
      <c r="CF436" s="37"/>
      <c r="CG436" s="37"/>
      <c r="CH436" s="37"/>
      <c r="CI436" s="37"/>
      <c r="CJ436" s="37"/>
      <c r="CK436" s="37"/>
      <c r="CL436" s="37"/>
      <c r="CM436" s="37"/>
      <c r="CN436" s="37"/>
      <c r="CO436" s="37"/>
    </row>
    <row r="437" spans="1:93" ht="14.25" customHeight="1" x14ac:dyDescent="0.25">
      <c r="A437" s="37"/>
      <c r="B437" s="4"/>
      <c r="C437" s="37"/>
      <c r="D437" s="5"/>
      <c r="E437" s="5"/>
      <c r="F437" s="45"/>
      <c r="G437" s="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c r="BQ437" s="37"/>
      <c r="BR437" s="37"/>
      <c r="BS437" s="37"/>
      <c r="BT437" s="37"/>
      <c r="BU437" s="37"/>
      <c r="BV437" s="37"/>
      <c r="BW437" s="37"/>
      <c r="BX437" s="37"/>
      <c r="BY437" s="37"/>
      <c r="BZ437" s="37"/>
      <c r="CA437" s="37"/>
      <c r="CB437" s="37"/>
      <c r="CC437" s="37"/>
      <c r="CD437" s="37"/>
      <c r="CE437" s="37"/>
      <c r="CF437" s="37"/>
      <c r="CG437" s="37"/>
      <c r="CH437" s="37"/>
      <c r="CI437" s="37"/>
      <c r="CJ437" s="37"/>
      <c r="CK437" s="37"/>
      <c r="CL437" s="37"/>
      <c r="CM437" s="37"/>
      <c r="CN437" s="37"/>
      <c r="CO437" s="37"/>
    </row>
    <row r="438" spans="1:93" ht="14.25" customHeight="1" x14ac:dyDescent="0.25">
      <c r="A438" s="37"/>
      <c r="B438" s="4"/>
      <c r="C438" s="37"/>
      <c r="D438" s="5"/>
      <c r="E438" s="5"/>
      <c r="F438" s="45"/>
      <c r="G438" s="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c r="BQ438" s="37"/>
      <c r="BR438" s="37"/>
      <c r="BS438" s="37"/>
      <c r="BT438" s="37"/>
      <c r="BU438" s="37"/>
      <c r="BV438" s="37"/>
      <c r="BW438" s="37"/>
      <c r="BX438" s="37"/>
      <c r="BY438" s="37"/>
      <c r="BZ438" s="37"/>
      <c r="CA438" s="37"/>
      <c r="CB438" s="37"/>
      <c r="CC438" s="37"/>
      <c r="CD438" s="37"/>
      <c r="CE438" s="37"/>
      <c r="CF438" s="37"/>
      <c r="CG438" s="37"/>
      <c r="CH438" s="37"/>
      <c r="CI438" s="37"/>
      <c r="CJ438" s="37"/>
      <c r="CK438" s="37"/>
      <c r="CL438" s="37"/>
      <c r="CM438" s="37"/>
      <c r="CN438" s="37"/>
      <c r="CO438" s="37"/>
    </row>
    <row r="439" spans="1:93" ht="14.25" customHeight="1" x14ac:dyDescent="0.25">
      <c r="A439" s="37"/>
      <c r="B439" s="4"/>
      <c r="C439" s="37"/>
      <c r="D439" s="5"/>
      <c r="E439" s="5"/>
      <c r="F439" s="45"/>
      <c r="G439" s="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c r="BQ439" s="37"/>
      <c r="BR439" s="37"/>
      <c r="BS439" s="37"/>
      <c r="BT439" s="37"/>
      <c r="BU439" s="37"/>
      <c r="BV439" s="37"/>
      <c r="BW439" s="37"/>
      <c r="BX439" s="37"/>
      <c r="BY439" s="37"/>
      <c r="BZ439" s="37"/>
      <c r="CA439" s="37"/>
      <c r="CB439" s="37"/>
      <c r="CC439" s="37"/>
      <c r="CD439" s="37"/>
      <c r="CE439" s="37"/>
      <c r="CF439" s="37"/>
      <c r="CG439" s="37"/>
      <c r="CH439" s="37"/>
      <c r="CI439" s="37"/>
      <c r="CJ439" s="37"/>
      <c r="CK439" s="37"/>
      <c r="CL439" s="37"/>
      <c r="CM439" s="37"/>
      <c r="CN439" s="37"/>
      <c r="CO439" s="37"/>
    </row>
    <row r="440" spans="1:93" ht="14.25" customHeight="1" x14ac:dyDescent="0.25">
      <c r="A440" s="37"/>
      <c r="B440" s="4"/>
      <c r="C440" s="37"/>
      <c r="D440" s="5"/>
      <c r="E440" s="5"/>
      <c r="F440" s="45"/>
      <c r="G440" s="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c r="BQ440" s="37"/>
      <c r="BR440" s="37"/>
      <c r="BS440" s="37"/>
      <c r="BT440" s="37"/>
      <c r="BU440" s="37"/>
      <c r="BV440" s="37"/>
      <c r="BW440" s="37"/>
      <c r="BX440" s="37"/>
      <c r="BY440" s="37"/>
      <c r="BZ440" s="37"/>
      <c r="CA440" s="37"/>
      <c r="CB440" s="37"/>
      <c r="CC440" s="37"/>
      <c r="CD440" s="37"/>
      <c r="CE440" s="37"/>
      <c r="CF440" s="37"/>
      <c r="CG440" s="37"/>
      <c r="CH440" s="37"/>
      <c r="CI440" s="37"/>
      <c r="CJ440" s="37"/>
      <c r="CK440" s="37"/>
      <c r="CL440" s="37"/>
      <c r="CM440" s="37"/>
      <c r="CN440" s="37"/>
      <c r="CO440" s="37"/>
    </row>
    <row r="441" spans="1:93" ht="14.25" customHeight="1" x14ac:dyDescent="0.25">
      <c r="A441" s="37"/>
      <c r="B441" s="4"/>
      <c r="C441" s="37"/>
      <c r="D441" s="5"/>
      <c r="E441" s="5"/>
      <c r="F441" s="45"/>
      <c r="G441" s="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c r="BQ441" s="37"/>
      <c r="BR441" s="37"/>
      <c r="BS441" s="37"/>
      <c r="BT441" s="37"/>
      <c r="BU441" s="37"/>
      <c r="BV441" s="37"/>
      <c r="BW441" s="37"/>
      <c r="BX441" s="37"/>
      <c r="BY441" s="37"/>
      <c r="BZ441" s="37"/>
      <c r="CA441" s="37"/>
      <c r="CB441" s="37"/>
      <c r="CC441" s="37"/>
      <c r="CD441" s="37"/>
      <c r="CE441" s="37"/>
      <c r="CF441" s="37"/>
      <c r="CG441" s="37"/>
      <c r="CH441" s="37"/>
      <c r="CI441" s="37"/>
      <c r="CJ441" s="37"/>
      <c r="CK441" s="37"/>
      <c r="CL441" s="37"/>
      <c r="CM441" s="37"/>
      <c r="CN441" s="37"/>
      <c r="CO441" s="37"/>
    </row>
    <row r="442" spans="1:93" ht="14.25" customHeight="1" x14ac:dyDescent="0.25">
      <c r="A442" s="37"/>
      <c r="B442" s="4"/>
      <c r="C442" s="37"/>
      <c r="D442" s="5"/>
      <c r="E442" s="5"/>
      <c r="F442" s="45"/>
      <c r="G442" s="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c r="BQ442" s="37"/>
      <c r="BR442" s="37"/>
      <c r="BS442" s="37"/>
      <c r="BT442" s="37"/>
      <c r="BU442" s="37"/>
      <c r="BV442" s="37"/>
      <c r="BW442" s="37"/>
      <c r="BX442" s="37"/>
      <c r="BY442" s="37"/>
      <c r="BZ442" s="37"/>
      <c r="CA442" s="37"/>
      <c r="CB442" s="37"/>
      <c r="CC442" s="37"/>
      <c r="CD442" s="37"/>
      <c r="CE442" s="37"/>
      <c r="CF442" s="37"/>
      <c r="CG442" s="37"/>
      <c r="CH442" s="37"/>
      <c r="CI442" s="37"/>
      <c r="CJ442" s="37"/>
      <c r="CK442" s="37"/>
      <c r="CL442" s="37"/>
      <c r="CM442" s="37"/>
      <c r="CN442" s="37"/>
      <c r="CO442" s="37"/>
    </row>
    <row r="443" spans="1:93" ht="14.25" customHeight="1" x14ac:dyDescent="0.25">
      <c r="A443" s="37"/>
      <c r="B443" s="4"/>
      <c r="C443" s="37"/>
      <c r="D443" s="5"/>
      <c r="E443" s="5"/>
      <c r="F443" s="45"/>
      <c r="G443" s="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c r="BQ443" s="37"/>
      <c r="BR443" s="37"/>
      <c r="BS443" s="37"/>
      <c r="BT443" s="37"/>
      <c r="BU443" s="37"/>
      <c r="BV443" s="37"/>
      <c r="BW443" s="37"/>
      <c r="BX443" s="37"/>
      <c r="BY443" s="37"/>
      <c r="BZ443" s="37"/>
      <c r="CA443" s="37"/>
      <c r="CB443" s="37"/>
      <c r="CC443" s="37"/>
      <c r="CD443" s="37"/>
      <c r="CE443" s="37"/>
      <c r="CF443" s="37"/>
      <c r="CG443" s="37"/>
      <c r="CH443" s="37"/>
      <c r="CI443" s="37"/>
      <c r="CJ443" s="37"/>
      <c r="CK443" s="37"/>
      <c r="CL443" s="37"/>
      <c r="CM443" s="37"/>
      <c r="CN443" s="37"/>
      <c r="CO443" s="37"/>
    </row>
    <row r="444" spans="1:93" ht="14.25" customHeight="1" x14ac:dyDescent="0.25">
      <c r="A444" s="37"/>
      <c r="B444" s="4"/>
      <c r="C444" s="37"/>
      <c r="D444" s="5"/>
      <c r="E444" s="5"/>
      <c r="F444" s="45"/>
      <c r="G444" s="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c r="BQ444" s="37"/>
      <c r="BR444" s="37"/>
      <c r="BS444" s="37"/>
      <c r="BT444" s="37"/>
      <c r="BU444" s="37"/>
      <c r="BV444" s="37"/>
      <c r="BW444" s="37"/>
      <c r="BX444" s="37"/>
      <c r="BY444" s="37"/>
      <c r="BZ444" s="37"/>
      <c r="CA444" s="37"/>
      <c r="CB444" s="37"/>
      <c r="CC444" s="37"/>
      <c r="CD444" s="37"/>
      <c r="CE444" s="37"/>
      <c r="CF444" s="37"/>
      <c r="CG444" s="37"/>
      <c r="CH444" s="37"/>
      <c r="CI444" s="37"/>
      <c r="CJ444" s="37"/>
      <c r="CK444" s="37"/>
      <c r="CL444" s="37"/>
      <c r="CM444" s="37"/>
      <c r="CN444" s="37"/>
      <c r="CO444" s="37"/>
    </row>
    <row r="445" spans="1:93" ht="14.25" customHeight="1" x14ac:dyDescent="0.25">
      <c r="A445" s="37"/>
      <c r="B445" s="4"/>
      <c r="C445" s="37"/>
      <c r="D445" s="5"/>
      <c r="E445" s="5"/>
      <c r="F445" s="45"/>
      <c r="G445" s="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c r="BQ445" s="37"/>
      <c r="BR445" s="37"/>
      <c r="BS445" s="37"/>
      <c r="BT445" s="37"/>
      <c r="BU445" s="37"/>
      <c r="BV445" s="37"/>
      <c r="BW445" s="37"/>
      <c r="BX445" s="37"/>
      <c r="BY445" s="37"/>
      <c r="BZ445" s="37"/>
      <c r="CA445" s="37"/>
      <c r="CB445" s="37"/>
      <c r="CC445" s="37"/>
      <c r="CD445" s="37"/>
      <c r="CE445" s="37"/>
      <c r="CF445" s="37"/>
      <c r="CG445" s="37"/>
      <c r="CH445" s="37"/>
      <c r="CI445" s="37"/>
      <c r="CJ445" s="37"/>
      <c r="CK445" s="37"/>
      <c r="CL445" s="37"/>
      <c r="CM445" s="37"/>
      <c r="CN445" s="37"/>
      <c r="CO445" s="37"/>
    </row>
    <row r="446" spans="1:93" ht="14.25" customHeight="1" x14ac:dyDescent="0.25">
      <c r="A446" s="37"/>
      <c r="B446" s="4"/>
      <c r="C446" s="37"/>
      <c r="D446" s="5"/>
      <c r="E446" s="5"/>
      <c r="F446" s="45"/>
      <c r="G446" s="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c r="BQ446" s="37"/>
      <c r="BR446" s="37"/>
      <c r="BS446" s="37"/>
      <c r="BT446" s="37"/>
      <c r="BU446" s="37"/>
      <c r="BV446" s="37"/>
      <c r="BW446" s="37"/>
      <c r="BX446" s="37"/>
      <c r="BY446" s="37"/>
      <c r="BZ446" s="37"/>
      <c r="CA446" s="37"/>
      <c r="CB446" s="37"/>
      <c r="CC446" s="37"/>
      <c r="CD446" s="37"/>
      <c r="CE446" s="37"/>
      <c r="CF446" s="37"/>
      <c r="CG446" s="37"/>
      <c r="CH446" s="37"/>
      <c r="CI446" s="37"/>
      <c r="CJ446" s="37"/>
      <c r="CK446" s="37"/>
      <c r="CL446" s="37"/>
      <c r="CM446" s="37"/>
      <c r="CN446" s="37"/>
      <c r="CO446" s="37"/>
    </row>
    <row r="447" spans="1:93" ht="14.25" customHeight="1" x14ac:dyDescent="0.25">
      <c r="A447" s="37"/>
      <c r="B447" s="4"/>
      <c r="C447" s="37"/>
      <c r="D447" s="5"/>
      <c r="E447" s="5"/>
      <c r="F447" s="45"/>
      <c r="G447" s="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c r="BQ447" s="37"/>
      <c r="BR447" s="37"/>
      <c r="BS447" s="37"/>
      <c r="BT447" s="37"/>
      <c r="BU447" s="37"/>
      <c r="BV447" s="37"/>
      <c r="BW447" s="37"/>
      <c r="BX447" s="37"/>
      <c r="BY447" s="37"/>
      <c r="BZ447" s="37"/>
      <c r="CA447" s="37"/>
      <c r="CB447" s="37"/>
      <c r="CC447" s="37"/>
      <c r="CD447" s="37"/>
      <c r="CE447" s="37"/>
      <c r="CF447" s="37"/>
      <c r="CG447" s="37"/>
      <c r="CH447" s="37"/>
      <c r="CI447" s="37"/>
      <c r="CJ447" s="37"/>
      <c r="CK447" s="37"/>
      <c r="CL447" s="37"/>
      <c r="CM447" s="37"/>
      <c r="CN447" s="37"/>
      <c r="CO447" s="37"/>
    </row>
    <row r="448" spans="1:93" ht="14.25" customHeight="1" x14ac:dyDescent="0.25">
      <c r="A448" s="37"/>
      <c r="B448" s="4"/>
      <c r="C448" s="37"/>
      <c r="D448" s="5"/>
      <c r="E448" s="5"/>
      <c r="F448" s="45"/>
      <c r="G448" s="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c r="BQ448" s="37"/>
      <c r="BR448" s="37"/>
      <c r="BS448" s="37"/>
      <c r="BT448" s="37"/>
      <c r="BU448" s="37"/>
      <c r="BV448" s="37"/>
      <c r="BW448" s="37"/>
      <c r="BX448" s="37"/>
      <c r="BY448" s="37"/>
      <c r="BZ448" s="37"/>
      <c r="CA448" s="37"/>
      <c r="CB448" s="37"/>
      <c r="CC448" s="37"/>
      <c r="CD448" s="37"/>
      <c r="CE448" s="37"/>
      <c r="CF448" s="37"/>
      <c r="CG448" s="37"/>
      <c r="CH448" s="37"/>
      <c r="CI448" s="37"/>
      <c r="CJ448" s="37"/>
      <c r="CK448" s="37"/>
      <c r="CL448" s="37"/>
      <c r="CM448" s="37"/>
      <c r="CN448" s="37"/>
      <c r="CO448" s="37"/>
    </row>
    <row r="449" spans="1:93" ht="14.25" customHeight="1" x14ac:dyDescent="0.25">
      <c r="A449" s="37"/>
      <c r="B449" s="4"/>
      <c r="C449" s="37"/>
      <c r="D449" s="5"/>
      <c r="E449" s="5"/>
      <c r="F449" s="45"/>
      <c r="G449" s="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c r="BQ449" s="37"/>
      <c r="BR449" s="37"/>
      <c r="BS449" s="37"/>
      <c r="BT449" s="37"/>
      <c r="BU449" s="37"/>
      <c r="BV449" s="37"/>
      <c r="BW449" s="37"/>
      <c r="BX449" s="37"/>
      <c r="BY449" s="37"/>
      <c r="BZ449" s="37"/>
      <c r="CA449" s="37"/>
      <c r="CB449" s="37"/>
      <c r="CC449" s="37"/>
      <c r="CD449" s="37"/>
      <c r="CE449" s="37"/>
      <c r="CF449" s="37"/>
      <c r="CG449" s="37"/>
      <c r="CH449" s="37"/>
      <c r="CI449" s="37"/>
      <c r="CJ449" s="37"/>
      <c r="CK449" s="37"/>
      <c r="CL449" s="37"/>
      <c r="CM449" s="37"/>
      <c r="CN449" s="37"/>
      <c r="CO449" s="37"/>
    </row>
    <row r="450" spans="1:93" ht="14.25" customHeight="1" x14ac:dyDescent="0.25">
      <c r="A450" s="37"/>
      <c r="B450" s="4"/>
      <c r="C450" s="37"/>
      <c r="D450" s="5"/>
      <c r="E450" s="5"/>
      <c r="F450" s="45"/>
      <c r="G450" s="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c r="BN450" s="37"/>
      <c r="BO450" s="37"/>
      <c r="BP450" s="37"/>
      <c r="BQ450" s="37"/>
      <c r="BR450" s="37"/>
      <c r="BS450" s="37"/>
      <c r="BT450" s="37"/>
      <c r="BU450" s="37"/>
      <c r="BV450" s="37"/>
      <c r="BW450" s="37"/>
      <c r="BX450" s="37"/>
      <c r="BY450" s="37"/>
      <c r="BZ450" s="37"/>
      <c r="CA450" s="37"/>
      <c r="CB450" s="37"/>
      <c r="CC450" s="37"/>
      <c r="CD450" s="37"/>
      <c r="CE450" s="37"/>
      <c r="CF450" s="37"/>
      <c r="CG450" s="37"/>
      <c r="CH450" s="37"/>
      <c r="CI450" s="37"/>
      <c r="CJ450" s="37"/>
      <c r="CK450" s="37"/>
      <c r="CL450" s="37"/>
      <c r="CM450" s="37"/>
      <c r="CN450" s="37"/>
      <c r="CO450" s="37"/>
    </row>
    <row r="451" spans="1:93" ht="14.25" customHeight="1" x14ac:dyDescent="0.25">
      <c r="A451" s="37"/>
      <c r="B451" s="4"/>
      <c r="C451" s="37"/>
      <c r="D451" s="5"/>
      <c r="E451" s="5"/>
      <c r="F451" s="45"/>
      <c r="G451" s="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c r="BN451" s="37"/>
      <c r="BO451" s="37"/>
      <c r="BP451" s="37"/>
      <c r="BQ451" s="37"/>
      <c r="BR451" s="37"/>
      <c r="BS451" s="37"/>
      <c r="BT451" s="37"/>
      <c r="BU451" s="37"/>
      <c r="BV451" s="37"/>
      <c r="BW451" s="37"/>
      <c r="BX451" s="37"/>
      <c r="BY451" s="37"/>
      <c r="BZ451" s="37"/>
      <c r="CA451" s="37"/>
      <c r="CB451" s="37"/>
      <c r="CC451" s="37"/>
      <c r="CD451" s="37"/>
      <c r="CE451" s="37"/>
      <c r="CF451" s="37"/>
      <c r="CG451" s="37"/>
      <c r="CH451" s="37"/>
      <c r="CI451" s="37"/>
      <c r="CJ451" s="37"/>
      <c r="CK451" s="37"/>
      <c r="CL451" s="37"/>
      <c r="CM451" s="37"/>
      <c r="CN451" s="37"/>
      <c r="CO451" s="37"/>
    </row>
    <row r="452" spans="1:93" ht="14.25" customHeight="1" x14ac:dyDescent="0.25">
      <c r="A452" s="37"/>
      <c r="B452" s="4"/>
      <c r="C452" s="37"/>
      <c r="D452" s="5"/>
      <c r="E452" s="5"/>
      <c r="F452" s="45"/>
      <c r="G452" s="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s="37"/>
      <c r="BO452" s="37"/>
      <c r="BP452" s="37"/>
      <c r="BQ452" s="37"/>
      <c r="BR452" s="37"/>
      <c r="BS452" s="37"/>
      <c r="BT452" s="37"/>
      <c r="BU452" s="37"/>
      <c r="BV452" s="37"/>
      <c r="BW452" s="37"/>
      <c r="BX452" s="37"/>
      <c r="BY452" s="37"/>
      <c r="BZ452" s="37"/>
      <c r="CA452" s="37"/>
      <c r="CB452" s="37"/>
      <c r="CC452" s="37"/>
      <c r="CD452" s="37"/>
      <c r="CE452" s="37"/>
      <c r="CF452" s="37"/>
      <c r="CG452" s="37"/>
      <c r="CH452" s="37"/>
      <c r="CI452" s="37"/>
      <c r="CJ452" s="37"/>
      <c r="CK452" s="37"/>
      <c r="CL452" s="37"/>
      <c r="CM452" s="37"/>
      <c r="CN452" s="37"/>
      <c r="CO452" s="37"/>
    </row>
    <row r="453" spans="1:93" ht="14.25" customHeight="1" x14ac:dyDescent="0.25">
      <c r="A453" s="37"/>
      <c r="B453" s="4"/>
      <c r="C453" s="37"/>
      <c r="D453" s="5"/>
      <c r="E453" s="5"/>
      <c r="F453" s="45"/>
      <c r="G453" s="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s="37"/>
      <c r="BO453" s="37"/>
      <c r="BP453" s="37"/>
      <c r="BQ453" s="37"/>
      <c r="BR453" s="37"/>
      <c r="BS453" s="37"/>
      <c r="BT453" s="37"/>
      <c r="BU453" s="37"/>
      <c r="BV453" s="37"/>
      <c r="BW453" s="37"/>
      <c r="BX453" s="37"/>
      <c r="BY453" s="37"/>
      <c r="BZ453" s="37"/>
      <c r="CA453" s="37"/>
      <c r="CB453" s="37"/>
      <c r="CC453" s="37"/>
      <c r="CD453" s="37"/>
      <c r="CE453" s="37"/>
      <c r="CF453" s="37"/>
      <c r="CG453" s="37"/>
      <c r="CH453" s="37"/>
      <c r="CI453" s="37"/>
      <c r="CJ453" s="37"/>
      <c r="CK453" s="37"/>
      <c r="CL453" s="37"/>
      <c r="CM453" s="37"/>
      <c r="CN453" s="37"/>
      <c r="CO453" s="37"/>
    </row>
    <row r="454" spans="1:93" ht="14.25" customHeight="1" x14ac:dyDescent="0.25">
      <c r="A454" s="37"/>
      <c r="B454" s="4"/>
      <c r="C454" s="37"/>
      <c r="D454" s="5"/>
      <c r="E454" s="5"/>
      <c r="F454" s="45"/>
      <c r="G454" s="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c r="BN454" s="37"/>
      <c r="BO454" s="37"/>
      <c r="BP454" s="37"/>
      <c r="BQ454" s="37"/>
      <c r="BR454" s="37"/>
      <c r="BS454" s="37"/>
      <c r="BT454" s="37"/>
      <c r="BU454" s="37"/>
      <c r="BV454" s="37"/>
      <c r="BW454" s="37"/>
      <c r="BX454" s="37"/>
      <c r="BY454" s="37"/>
      <c r="BZ454" s="37"/>
      <c r="CA454" s="37"/>
      <c r="CB454" s="37"/>
      <c r="CC454" s="37"/>
      <c r="CD454" s="37"/>
      <c r="CE454" s="37"/>
      <c r="CF454" s="37"/>
      <c r="CG454" s="37"/>
      <c r="CH454" s="37"/>
      <c r="CI454" s="37"/>
      <c r="CJ454" s="37"/>
      <c r="CK454" s="37"/>
      <c r="CL454" s="37"/>
      <c r="CM454" s="37"/>
      <c r="CN454" s="37"/>
      <c r="CO454" s="37"/>
    </row>
    <row r="455" spans="1:93" ht="14.25" customHeight="1" x14ac:dyDescent="0.25">
      <c r="A455" s="37"/>
      <c r="B455" s="4"/>
      <c r="C455" s="37"/>
      <c r="D455" s="5"/>
      <c r="E455" s="5"/>
      <c r="F455" s="45"/>
      <c r="G455" s="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c r="BQ455" s="37"/>
      <c r="BR455" s="37"/>
      <c r="BS455" s="37"/>
      <c r="BT455" s="37"/>
      <c r="BU455" s="37"/>
      <c r="BV455" s="37"/>
      <c r="BW455" s="37"/>
      <c r="BX455" s="37"/>
      <c r="BY455" s="37"/>
      <c r="BZ455" s="37"/>
      <c r="CA455" s="37"/>
      <c r="CB455" s="37"/>
      <c r="CC455" s="37"/>
      <c r="CD455" s="37"/>
      <c r="CE455" s="37"/>
      <c r="CF455" s="37"/>
      <c r="CG455" s="37"/>
      <c r="CH455" s="37"/>
      <c r="CI455" s="37"/>
      <c r="CJ455" s="37"/>
      <c r="CK455" s="37"/>
      <c r="CL455" s="37"/>
      <c r="CM455" s="37"/>
      <c r="CN455" s="37"/>
      <c r="CO455" s="37"/>
    </row>
    <row r="456" spans="1:93" ht="14.25" customHeight="1" x14ac:dyDescent="0.25">
      <c r="A456" s="37"/>
      <c r="B456" s="4"/>
      <c r="C456" s="37"/>
      <c r="D456" s="5"/>
      <c r="E456" s="5"/>
      <c r="F456" s="45"/>
      <c r="G456" s="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c r="BQ456" s="37"/>
      <c r="BR456" s="37"/>
      <c r="BS456" s="37"/>
      <c r="BT456" s="37"/>
      <c r="BU456" s="37"/>
      <c r="BV456" s="37"/>
      <c r="BW456" s="37"/>
      <c r="BX456" s="37"/>
      <c r="BY456" s="37"/>
      <c r="BZ456" s="37"/>
      <c r="CA456" s="37"/>
      <c r="CB456" s="37"/>
      <c r="CC456" s="37"/>
      <c r="CD456" s="37"/>
      <c r="CE456" s="37"/>
      <c r="CF456" s="37"/>
      <c r="CG456" s="37"/>
      <c r="CH456" s="37"/>
      <c r="CI456" s="37"/>
      <c r="CJ456" s="37"/>
      <c r="CK456" s="37"/>
      <c r="CL456" s="37"/>
      <c r="CM456" s="37"/>
      <c r="CN456" s="37"/>
      <c r="CO456" s="37"/>
    </row>
    <row r="457" spans="1:93" ht="14.25" customHeight="1" x14ac:dyDescent="0.25">
      <c r="A457" s="37"/>
      <c r="B457" s="4"/>
      <c r="C457" s="37"/>
      <c r="D457" s="5"/>
      <c r="E457" s="5"/>
      <c r="F457" s="45"/>
      <c r="G457" s="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c r="BN457" s="37"/>
      <c r="BO457" s="37"/>
      <c r="BP457" s="37"/>
      <c r="BQ457" s="37"/>
      <c r="BR457" s="37"/>
      <c r="BS457" s="37"/>
      <c r="BT457" s="37"/>
      <c r="BU457" s="37"/>
      <c r="BV457" s="37"/>
      <c r="BW457" s="37"/>
      <c r="BX457" s="37"/>
      <c r="BY457" s="37"/>
      <c r="BZ457" s="37"/>
      <c r="CA457" s="37"/>
      <c r="CB457" s="37"/>
      <c r="CC457" s="37"/>
      <c r="CD457" s="37"/>
      <c r="CE457" s="37"/>
      <c r="CF457" s="37"/>
      <c r="CG457" s="37"/>
      <c r="CH457" s="37"/>
      <c r="CI457" s="37"/>
      <c r="CJ457" s="37"/>
      <c r="CK457" s="37"/>
      <c r="CL457" s="37"/>
      <c r="CM457" s="37"/>
      <c r="CN457" s="37"/>
      <c r="CO457" s="37"/>
    </row>
    <row r="458" spans="1:93" ht="14.25" customHeight="1" x14ac:dyDescent="0.25">
      <c r="A458" s="37"/>
      <c r="B458" s="4"/>
      <c r="C458" s="37"/>
      <c r="D458" s="5"/>
      <c r="E458" s="5"/>
      <c r="F458" s="45"/>
      <c r="G458" s="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c r="BN458" s="37"/>
      <c r="BO458" s="37"/>
      <c r="BP458" s="37"/>
      <c r="BQ458" s="37"/>
      <c r="BR458" s="37"/>
      <c r="BS458" s="37"/>
      <c r="BT458" s="37"/>
      <c r="BU458" s="37"/>
      <c r="BV458" s="37"/>
      <c r="BW458" s="37"/>
      <c r="BX458" s="37"/>
      <c r="BY458" s="37"/>
      <c r="BZ458" s="37"/>
      <c r="CA458" s="37"/>
      <c r="CB458" s="37"/>
      <c r="CC458" s="37"/>
      <c r="CD458" s="37"/>
      <c r="CE458" s="37"/>
      <c r="CF458" s="37"/>
      <c r="CG458" s="37"/>
      <c r="CH458" s="37"/>
      <c r="CI458" s="37"/>
      <c r="CJ458" s="37"/>
      <c r="CK458" s="37"/>
      <c r="CL458" s="37"/>
      <c r="CM458" s="37"/>
      <c r="CN458" s="37"/>
      <c r="CO458" s="37"/>
    </row>
    <row r="459" spans="1:93" ht="14.25" customHeight="1" x14ac:dyDescent="0.25">
      <c r="A459" s="37"/>
      <c r="B459" s="4"/>
      <c r="C459" s="37"/>
      <c r="D459" s="5"/>
      <c r="E459" s="5"/>
      <c r="F459" s="45"/>
      <c r="G459" s="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c r="BN459" s="37"/>
      <c r="BO459" s="37"/>
      <c r="BP459" s="37"/>
      <c r="BQ459" s="37"/>
      <c r="BR459" s="37"/>
      <c r="BS459" s="37"/>
      <c r="BT459" s="37"/>
      <c r="BU459" s="37"/>
      <c r="BV459" s="37"/>
      <c r="BW459" s="37"/>
      <c r="BX459" s="37"/>
      <c r="BY459" s="37"/>
      <c r="BZ459" s="37"/>
      <c r="CA459" s="37"/>
      <c r="CB459" s="37"/>
      <c r="CC459" s="37"/>
      <c r="CD459" s="37"/>
      <c r="CE459" s="37"/>
      <c r="CF459" s="37"/>
      <c r="CG459" s="37"/>
      <c r="CH459" s="37"/>
      <c r="CI459" s="37"/>
      <c r="CJ459" s="37"/>
      <c r="CK459" s="37"/>
      <c r="CL459" s="37"/>
      <c r="CM459" s="37"/>
      <c r="CN459" s="37"/>
      <c r="CO459" s="37"/>
    </row>
    <row r="460" spans="1:93" ht="14.25" customHeight="1" x14ac:dyDescent="0.25">
      <c r="A460" s="37"/>
      <c r="B460" s="4"/>
      <c r="C460" s="37"/>
      <c r="D460" s="5"/>
      <c r="E460" s="5"/>
      <c r="F460" s="45"/>
      <c r="G460" s="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c r="BN460" s="37"/>
      <c r="BO460" s="37"/>
      <c r="BP460" s="37"/>
      <c r="BQ460" s="37"/>
      <c r="BR460" s="37"/>
      <c r="BS460" s="37"/>
      <c r="BT460" s="37"/>
      <c r="BU460" s="37"/>
      <c r="BV460" s="37"/>
      <c r="BW460" s="37"/>
      <c r="BX460" s="37"/>
      <c r="BY460" s="37"/>
      <c r="BZ460" s="37"/>
      <c r="CA460" s="37"/>
      <c r="CB460" s="37"/>
      <c r="CC460" s="37"/>
      <c r="CD460" s="37"/>
      <c r="CE460" s="37"/>
      <c r="CF460" s="37"/>
      <c r="CG460" s="37"/>
      <c r="CH460" s="37"/>
      <c r="CI460" s="37"/>
      <c r="CJ460" s="37"/>
      <c r="CK460" s="37"/>
      <c r="CL460" s="37"/>
      <c r="CM460" s="37"/>
      <c r="CN460" s="37"/>
      <c r="CO460" s="37"/>
    </row>
    <row r="461" spans="1:93" ht="14.25" customHeight="1" x14ac:dyDescent="0.25">
      <c r="A461" s="37"/>
      <c r="B461" s="4"/>
      <c r="C461" s="37"/>
      <c r="D461" s="5"/>
      <c r="E461" s="5"/>
      <c r="F461" s="45"/>
      <c r="G461" s="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c r="BN461" s="37"/>
      <c r="BO461" s="37"/>
      <c r="BP461" s="37"/>
      <c r="BQ461" s="37"/>
      <c r="BR461" s="37"/>
      <c r="BS461" s="37"/>
      <c r="BT461" s="37"/>
      <c r="BU461" s="37"/>
      <c r="BV461" s="37"/>
      <c r="BW461" s="37"/>
      <c r="BX461" s="37"/>
      <c r="BY461" s="37"/>
      <c r="BZ461" s="37"/>
      <c r="CA461" s="37"/>
      <c r="CB461" s="37"/>
      <c r="CC461" s="37"/>
      <c r="CD461" s="37"/>
      <c r="CE461" s="37"/>
      <c r="CF461" s="37"/>
      <c r="CG461" s="37"/>
      <c r="CH461" s="37"/>
      <c r="CI461" s="37"/>
      <c r="CJ461" s="37"/>
      <c r="CK461" s="37"/>
      <c r="CL461" s="37"/>
      <c r="CM461" s="37"/>
      <c r="CN461" s="37"/>
      <c r="CO461" s="37"/>
    </row>
    <row r="462" spans="1:93" ht="14.25" customHeight="1" x14ac:dyDescent="0.25">
      <c r="A462" s="37"/>
      <c r="B462" s="4"/>
      <c r="C462" s="37"/>
      <c r="D462" s="5"/>
      <c r="E462" s="5"/>
      <c r="F462" s="45"/>
      <c r="G462" s="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c r="BQ462" s="37"/>
      <c r="BR462" s="37"/>
      <c r="BS462" s="37"/>
      <c r="BT462" s="37"/>
      <c r="BU462" s="37"/>
      <c r="BV462" s="37"/>
      <c r="BW462" s="37"/>
      <c r="BX462" s="37"/>
      <c r="BY462" s="37"/>
      <c r="BZ462" s="37"/>
      <c r="CA462" s="37"/>
      <c r="CB462" s="37"/>
      <c r="CC462" s="37"/>
      <c r="CD462" s="37"/>
      <c r="CE462" s="37"/>
      <c r="CF462" s="37"/>
      <c r="CG462" s="37"/>
      <c r="CH462" s="37"/>
      <c r="CI462" s="37"/>
      <c r="CJ462" s="37"/>
      <c r="CK462" s="37"/>
      <c r="CL462" s="37"/>
      <c r="CM462" s="37"/>
      <c r="CN462" s="37"/>
      <c r="CO462" s="37"/>
    </row>
    <row r="463" spans="1:93" ht="14.25" customHeight="1" x14ac:dyDescent="0.25">
      <c r="A463" s="37"/>
      <c r="B463" s="4"/>
      <c r="C463" s="37"/>
      <c r="D463" s="5"/>
      <c r="E463" s="5"/>
      <c r="F463" s="45"/>
      <c r="G463" s="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c r="BN463" s="37"/>
      <c r="BO463" s="37"/>
      <c r="BP463" s="37"/>
      <c r="BQ463" s="37"/>
      <c r="BR463" s="37"/>
      <c r="BS463" s="37"/>
      <c r="BT463" s="37"/>
      <c r="BU463" s="37"/>
      <c r="BV463" s="37"/>
      <c r="BW463" s="37"/>
      <c r="BX463" s="37"/>
      <c r="BY463" s="37"/>
      <c r="BZ463" s="37"/>
      <c r="CA463" s="37"/>
      <c r="CB463" s="37"/>
      <c r="CC463" s="37"/>
      <c r="CD463" s="37"/>
      <c r="CE463" s="37"/>
      <c r="CF463" s="37"/>
      <c r="CG463" s="37"/>
      <c r="CH463" s="37"/>
      <c r="CI463" s="37"/>
      <c r="CJ463" s="37"/>
      <c r="CK463" s="37"/>
      <c r="CL463" s="37"/>
      <c r="CM463" s="37"/>
      <c r="CN463" s="37"/>
      <c r="CO463" s="37"/>
    </row>
    <row r="464" spans="1:93" ht="14.25" customHeight="1" x14ac:dyDescent="0.25">
      <c r="A464" s="37"/>
      <c r="B464" s="4"/>
      <c r="C464" s="37"/>
      <c r="D464" s="5"/>
      <c r="E464" s="5"/>
      <c r="F464" s="45"/>
      <c r="G464" s="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c r="BN464" s="37"/>
      <c r="BO464" s="37"/>
      <c r="BP464" s="37"/>
      <c r="BQ464" s="37"/>
      <c r="BR464" s="37"/>
      <c r="BS464" s="37"/>
      <c r="BT464" s="37"/>
      <c r="BU464" s="37"/>
      <c r="BV464" s="37"/>
      <c r="BW464" s="37"/>
      <c r="BX464" s="37"/>
      <c r="BY464" s="37"/>
      <c r="BZ464" s="37"/>
      <c r="CA464" s="37"/>
      <c r="CB464" s="37"/>
      <c r="CC464" s="37"/>
      <c r="CD464" s="37"/>
      <c r="CE464" s="37"/>
      <c r="CF464" s="37"/>
      <c r="CG464" s="37"/>
      <c r="CH464" s="37"/>
      <c r="CI464" s="37"/>
      <c r="CJ464" s="37"/>
      <c r="CK464" s="37"/>
      <c r="CL464" s="37"/>
      <c r="CM464" s="37"/>
      <c r="CN464" s="37"/>
      <c r="CO464" s="37"/>
    </row>
    <row r="465" spans="1:93" ht="14.25" customHeight="1" x14ac:dyDescent="0.25">
      <c r="A465" s="37"/>
      <c r="B465" s="4"/>
      <c r="C465" s="37"/>
      <c r="D465" s="5"/>
      <c r="E465" s="5"/>
      <c r="F465" s="45"/>
      <c r="G465" s="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row>
    <row r="466" spans="1:93" ht="14.25" customHeight="1" x14ac:dyDescent="0.25">
      <c r="A466" s="37"/>
      <c r="B466" s="4"/>
      <c r="C466" s="37"/>
      <c r="D466" s="5"/>
      <c r="E466" s="5"/>
      <c r="F466" s="45"/>
      <c r="G466" s="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c r="BN466" s="37"/>
      <c r="BO466" s="37"/>
      <c r="BP466" s="37"/>
      <c r="BQ466" s="37"/>
      <c r="BR466" s="37"/>
      <c r="BS466" s="37"/>
      <c r="BT466" s="37"/>
      <c r="BU466" s="37"/>
      <c r="BV466" s="37"/>
      <c r="BW466" s="37"/>
      <c r="BX466" s="37"/>
      <c r="BY466" s="37"/>
      <c r="BZ466" s="37"/>
      <c r="CA466" s="37"/>
      <c r="CB466" s="37"/>
      <c r="CC466" s="37"/>
      <c r="CD466" s="37"/>
      <c r="CE466" s="37"/>
      <c r="CF466" s="37"/>
      <c r="CG466" s="37"/>
      <c r="CH466" s="37"/>
      <c r="CI466" s="37"/>
      <c r="CJ466" s="37"/>
      <c r="CK466" s="37"/>
      <c r="CL466" s="37"/>
      <c r="CM466" s="37"/>
      <c r="CN466" s="37"/>
      <c r="CO466" s="37"/>
    </row>
    <row r="467" spans="1:93" ht="14.25" customHeight="1" x14ac:dyDescent="0.25">
      <c r="A467" s="37"/>
      <c r="B467" s="4"/>
      <c r="C467" s="37"/>
      <c r="D467" s="5"/>
      <c r="E467" s="5"/>
      <c r="F467" s="45"/>
      <c r="G467" s="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c r="BN467" s="37"/>
      <c r="BO467" s="37"/>
      <c r="BP467" s="37"/>
      <c r="BQ467" s="37"/>
      <c r="BR467" s="37"/>
      <c r="BS467" s="37"/>
      <c r="BT467" s="37"/>
      <c r="BU467" s="37"/>
      <c r="BV467" s="37"/>
      <c r="BW467" s="37"/>
      <c r="BX467" s="37"/>
      <c r="BY467" s="37"/>
      <c r="BZ467" s="37"/>
      <c r="CA467" s="37"/>
      <c r="CB467" s="37"/>
      <c r="CC467" s="37"/>
      <c r="CD467" s="37"/>
      <c r="CE467" s="37"/>
      <c r="CF467" s="37"/>
      <c r="CG467" s="37"/>
      <c r="CH467" s="37"/>
      <c r="CI467" s="37"/>
      <c r="CJ467" s="37"/>
      <c r="CK467" s="37"/>
      <c r="CL467" s="37"/>
      <c r="CM467" s="37"/>
      <c r="CN467" s="37"/>
      <c r="CO467" s="37"/>
    </row>
    <row r="468" spans="1:93" ht="14.25" customHeight="1" x14ac:dyDescent="0.25">
      <c r="A468" s="37"/>
      <c r="B468" s="4"/>
      <c r="C468" s="37"/>
      <c r="D468" s="5"/>
      <c r="E468" s="5"/>
      <c r="F468" s="45"/>
      <c r="G468" s="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row>
    <row r="469" spans="1:93" ht="14.25" customHeight="1" x14ac:dyDescent="0.25">
      <c r="A469" s="37"/>
      <c r="B469" s="4"/>
      <c r="C469" s="37"/>
      <c r="D469" s="5"/>
      <c r="E469" s="5"/>
      <c r="F469" s="45"/>
      <c r="G469" s="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row>
    <row r="470" spans="1:93" ht="14.25" customHeight="1" x14ac:dyDescent="0.25">
      <c r="A470" s="37"/>
      <c r="B470" s="4"/>
      <c r="C470" s="37"/>
      <c r="D470" s="5"/>
      <c r="E470" s="5"/>
      <c r="F470" s="45"/>
      <c r="G470" s="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row>
    <row r="471" spans="1:93" ht="14.25" customHeight="1" x14ac:dyDescent="0.25">
      <c r="A471" s="37"/>
      <c r="B471" s="4"/>
      <c r="C471" s="37"/>
      <c r="D471" s="5"/>
      <c r="E471" s="5"/>
      <c r="F471" s="45"/>
      <c r="G471" s="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row>
    <row r="472" spans="1:93" ht="14.25" customHeight="1" x14ac:dyDescent="0.25">
      <c r="A472" s="37"/>
      <c r="B472" s="4"/>
      <c r="C472" s="37"/>
      <c r="D472" s="5"/>
      <c r="E472" s="5"/>
      <c r="F472" s="45"/>
      <c r="G472" s="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row>
    <row r="473" spans="1:93" ht="14.25" customHeight="1" x14ac:dyDescent="0.25">
      <c r="A473" s="37"/>
      <c r="B473" s="4"/>
      <c r="C473" s="37"/>
      <c r="D473" s="5"/>
      <c r="E473" s="5"/>
      <c r="F473" s="45"/>
      <c r="G473" s="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row>
    <row r="474" spans="1:93" ht="14.25" customHeight="1" x14ac:dyDescent="0.25">
      <c r="A474" s="37"/>
      <c r="B474" s="4"/>
      <c r="C474" s="37"/>
      <c r="D474" s="5"/>
      <c r="E474" s="5"/>
      <c r="F474" s="45"/>
      <c r="G474" s="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row>
    <row r="475" spans="1:93" ht="14.25" customHeight="1" x14ac:dyDescent="0.25">
      <c r="A475" s="37"/>
      <c r="B475" s="4"/>
      <c r="C475" s="37"/>
      <c r="D475" s="5"/>
      <c r="E475" s="5"/>
      <c r="F475" s="45"/>
      <c r="G475" s="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row>
    <row r="476" spans="1:93" ht="14.25" customHeight="1" x14ac:dyDescent="0.25">
      <c r="A476" s="37"/>
      <c r="B476" s="4"/>
      <c r="C476" s="37"/>
      <c r="D476" s="5"/>
      <c r="E476" s="5"/>
      <c r="F476" s="45"/>
      <c r="G476" s="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row>
    <row r="477" spans="1:93" ht="14.25" customHeight="1" x14ac:dyDescent="0.25">
      <c r="A477" s="37"/>
      <c r="B477" s="4"/>
      <c r="C477" s="37"/>
      <c r="D477" s="5"/>
      <c r="E477" s="5"/>
      <c r="F477" s="45"/>
      <c r="G477" s="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row>
    <row r="478" spans="1:93" ht="14.25" customHeight="1" x14ac:dyDescent="0.25">
      <c r="A478" s="37"/>
      <c r="B478" s="4"/>
      <c r="C478" s="37"/>
      <c r="D478" s="5"/>
      <c r="E478" s="5"/>
      <c r="F478" s="45"/>
      <c r="G478" s="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row>
    <row r="479" spans="1:93" ht="14.25" customHeight="1" x14ac:dyDescent="0.25">
      <c r="A479" s="37"/>
      <c r="B479" s="4"/>
      <c r="C479" s="37"/>
      <c r="D479" s="5"/>
      <c r="E479" s="5"/>
      <c r="F479" s="45"/>
      <c r="G479" s="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row>
    <row r="480" spans="1:93" ht="14.25" customHeight="1" x14ac:dyDescent="0.25">
      <c r="A480" s="37"/>
      <c r="B480" s="4"/>
      <c r="C480" s="37"/>
      <c r="D480" s="5"/>
      <c r="E480" s="5"/>
      <c r="F480" s="45"/>
      <c r="G480" s="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row>
    <row r="481" spans="1:93" ht="14.25" customHeight="1" x14ac:dyDescent="0.25">
      <c r="A481" s="37"/>
      <c r="B481" s="4"/>
      <c r="C481" s="37"/>
      <c r="D481" s="5"/>
      <c r="E481" s="5"/>
      <c r="F481" s="45"/>
      <c r="G481" s="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row>
    <row r="482" spans="1:93" ht="14.25" customHeight="1" x14ac:dyDescent="0.25">
      <c r="A482" s="37"/>
      <c r="B482" s="4"/>
      <c r="C482" s="37"/>
      <c r="D482" s="5"/>
      <c r="E482" s="5"/>
      <c r="F482" s="45"/>
      <c r="G482" s="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row>
    <row r="483" spans="1:93" ht="14.25" customHeight="1" x14ac:dyDescent="0.25">
      <c r="A483" s="37"/>
      <c r="B483" s="4"/>
      <c r="C483" s="37"/>
      <c r="D483" s="5"/>
      <c r="E483" s="5"/>
      <c r="F483" s="45"/>
      <c r="G483" s="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row>
    <row r="484" spans="1:93" ht="14.25" customHeight="1" x14ac:dyDescent="0.25">
      <c r="A484" s="37"/>
      <c r="B484" s="4"/>
      <c r="C484" s="37"/>
      <c r="D484" s="5"/>
      <c r="E484" s="5"/>
      <c r="F484" s="45"/>
      <c r="G484" s="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row>
    <row r="485" spans="1:93" ht="14.25" customHeight="1" x14ac:dyDescent="0.25">
      <c r="A485" s="37"/>
      <c r="B485" s="4"/>
      <c r="C485" s="37"/>
      <c r="D485" s="5"/>
      <c r="E485" s="5"/>
      <c r="F485" s="45"/>
      <c r="G485" s="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row>
    <row r="486" spans="1:93" ht="14.25" customHeight="1" x14ac:dyDescent="0.25">
      <c r="A486" s="37"/>
      <c r="B486" s="4"/>
      <c r="C486" s="37"/>
      <c r="D486" s="5"/>
      <c r="E486" s="5"/>
      <c r="F486" s="45"/>
      <c r="G486" s="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row>
    <row r="487" spans="1:93" ht="14.25" customHeight="1" x14ac:dyDescent="0.25">
      <c r="A487" s="37"/>
      <c r="B487" s="4"/>
      <c r="C487" s="37"/>
      <c r="D487" s="5"/>
      <c r="E487" s="5"/>
      <c r="F487" s="45"/>
      <c r="G487" s="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row>
    <row r="488" spans="1:93" ht="14.25" customHeight="1" x14ac:dyDescent="0.25">
      <c r="A488" s="37"/>
      <c r="B488" s="4"/>
      <c r="C488" s="37"/>
      <c r="D488" s="5"/>
      <c r="E488" s="5"/>
      <c r="F488" s="45"/>
      <c r="G488" s="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row>
    <row r="489" spans="1:93" ht="14.25" customHeight="1" x14ac:dyDescent="0.25">
      <c r="A489" s="37"/>
      <c r="B489" s="4"/>
      <c r="C489" s="37"/>
      <c r="D489" s="5"/>
      <c r="E489" s="5"/>
      <c r="F489" s="45"/>
      <c r="G489" s="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row>
    <row r="490" spans="1:93" ht="14.25" customHeight="1" x14ac:dyDescent="0.25">
      <c r="A490" s="37"/>
      <c r="B490" s="4"/>
      <c r="C490" s="37"/>
      <c r="D490" s="5"/>
      <c r="E490" s="5"/>
      <c r="F490" s="45"/>
      <c r="G490" s="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row>
    <row r="491" spans="1:93" ht="14.25" customHeight="1" x14ac:dyDescent="0.25">
      <c r="A491" s="37"/>
      <c r="B491" s="4"/>
      <c r="C491" s="37"/>
      <c r="D491" s="5"/>
      <c r="E491" s="5"/>
      <c r="F491" s="45"/>
      <c r="G491" s="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row>
    <row r="492" spans="1:93" ht="14.25" customHeight="1" x14ac:dyDescent="0.25">
      <c r="A492" s="37"/>
      <c r="B492" s="4"/>
      <c r="C492" s="37"/>
      <c r="D492" s="5"/>
      <c r="E492" s="5"/>
      <c r="F492" s="45"/>
      <c r="G492" s="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row>
    <row r="493" spans="1:93" ht="14.25" customHeight="1" x14ac:dyDescent="0.25">
      <c r="A493" s="37"/>
      <c r="B493" s="4"/>
      <c r="C493" s="37"/>
      <c r="D493" s="5"/>
      <c r="E493" s="5"/>
      <c r="F493" s="45"/>
      <c r="G493" s="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row>
    <row r="494" spans="1:93" ht="14.25" customHeight="1" x14ac:dyDescent="0.25">
      <c r="A494" s="37"/>
      <c r="B494" s="4"/>
      <c r="C494" s="37"/>
      <c r="D494" s="5"/>
      <c r="E494" s="5"/>
      <c r="F494" s="45"/>
      <c r="G494" s="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row>
    <row r="495" spans="1:93" ht="14.25" customHeight="1" x14ac:dyDescent="0.25">
      <c r="A495" s="37"/>
      <c r="B495" s="4"/>
      <c r="C495" s="37"/>
      <c r="D495" s="5"/>
      <c r="E495" s="5"/>
      <c r="F495" s="45"/>
      <c r="G495" s="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row>
    <row r="496" spans="1:93" ht="14.25" customHeight="1" x14ac:dyDescent="0.25">
      <c r="A496" s="37"/>
      <c r="B496" s="4"/>
      <c r="C496" s="37"/>
      <c r="D496" s="5"/>
      <c r="E496" s="5"/>
      <c r="F496" s="45"/>
      <c r="G496" s="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row>
    <row r="497" spans="1:93" ht="14.25" customHeight="1" x14ac:dyDescent="0.25">
      <c r="A497" s="37"/>
      <c r="B497" s="4"/>
      <c r="C497" s="37"/>
      <c r="D497" s="5"/>
      <c r="E497" s="5"/>
      <c r="F497" s="45"/>
      <c r="G497" s="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row>
    <row r="498" spans="1:93" ht="14.25" customHeight="1" x14ac:dyDescent="0.25">
      <c r="A498" s="37"/>
      <c r="B498" s="4"/>
      <c r="C498" s="37"/>
      <c r="D498" s="5"/>
      <c r="E498" s="5"/>
      <c r="F498" s="45"/>
      <c r="G498" s="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row>
    <row r="499" spans="1:93" ht="14.25" customHeight="1" x14ac:dyDescent="0.25">
      <c r="A499" s="37"/>
      <c r="B499" s="4"/>
      <c r="C499" s="37"/>
      <c r="D499" s="5"/>
      <c r="E499" s="5"/>
      <c r="F499" s="45"/>
      <c r="G499" s="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row>
    <row r="500" spans="1:93" ht="14.25" customHeight="1" x14ac:dyDescent="0.25">
      <c r="A500" s="37"/>
      <c r="B500" s="4"/>
      <c r="C500" s="37"/>
      <c r="D500" s="5"/>
      <c r="E500" s="5"/>
      <c r="F500" s="45"/>
      <c r="G500" s="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row>
    <row r="501" spans="1:93" ht="14.25" customHeight="1" x14ac:dyDescent="0.25">
      <c r="A501" s="37"/>
      <c r="B501" s="4"/>
      <c r="C501" s="37"/>
      <c r="D501" s="5"/>
      <c r="E501" s="5"/>
      <c r="F501" s="45"/>
      <c r="G501" s="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row>
    <row r="502" spans="1:93" ht="14.25" customHeight="1" x14ac:dyDescent="0.25">
      <c r="A502" s="37"/>
      <c r="B502" s="4"/>
      <c r="C502" s="37"/>
      <c r="D502" s="5"/>
      <c r="E502" s="5"/>
      <c r="F502" s="45"/>
      <c r="G502" s="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row>
    <row r="503" spans="1:93" ht="14.25" customHeight="1" x14ac:dyDescent="0.25">
      <c r="A503" s="37"/>
      <c r="B503" s="4"/>
      <c r="C503" s="37"/>
      <c r="D503" s="5"/>
      <c r="E503" s="5"/>
      <c r="F503" s="45"/>
      <c r="G503" s="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row>
    <row r="504" spans="1:93" ht="14.25" customHeight="1" x14ac:dyDescent="0.25">
      <c r="A504" s="37"/>
      <c r="B504" s="4"/>
      <c r="C504" s="37"/>
      <c r="D504" s="5"/>
      <c r="E504" s="5"/>
      <c r="F504" s="45"/>
      <c r="G504" s="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row>
    <row r="505" spans="1:93" ht="14.25" customHeight="1" x14ac:dyDescent="0.25">
      <c r="A505" s="37"/>
      <c r="B505" s="4"/>
      <c r="C505" s="37"/>
      <c r="D505" s="5"/>
      <c r="E505" s="5"/>
      <c r="F505" s="45"/>
      <c r="G505" s="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row>
    <row r="506" spans="1:93" ht="14.25" customHeight="1" x14ac:dyDescent="0.25">
      <c r="A506" s="37"/>
      <c r="B506" s="4"/>
      <c r="C506" s="37"/>
      <c r="D506" s="5"/>
      <c r="E506" s="5"/>
      <c r="F506" s="45"/>
      <c r="G506" s="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row>
    <row r="507" spans="1:93" ht="14.25" customHeight="1" x14ac:dyDescent="0.25">
      <c r="A507" s="37"/>
      <c r="B507" s="4"/>
      <c r="C507" s="37"/>
      <c r="D507" s="5"/>
      <c r="E507" s="5"/>
      <c r="F507" s="45"/>
      <c r="G507" s="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row>
    <row r="508" spans="1:93" ht="14.25" customHeight="1" x14ac:dyDescent="0.25">
      <c r="A508" s="37"/>
      <c r="B508" s="4"/>
      <c r="C508" s="37"/>
      <c r="D508" s="5"/>
      <c r="E508" s="5"/>
      <c r="F508" s="45"/>
      <c r="G508" s="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row>
    <row r="509" spans="1:93" ht="14.25" customHeight="1" x14ac:dyDescent="0.25">
      <c r="A509" s="37"/>
      <c r="B509" s="4"/>
      <c r="C509" s="37"/>
      <c r="D509" s="5"/>
      <c r="E509" s="5"/>
      <c r="F509" s="45"/>
      <c r="G509" s="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row>
    <row r="510" spans="1:93" ht="14.25" customHeight="1" x14ac:dyDescent="0.25">
      <c r="A510" s="37"/>
      <c r="B510" s="4"/>
      <c r="C510" s="37"/>
      <c r="D510" s="5"/>
      <c r="E510" s="5"/>
      <c r="F510" s="45"/>
      <c r="G510" s="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row>
    <row r="511" spans="1:93" ht="14.25" customHeight="1" x14ac:dyDescent="0.25">
      <c r="A511" s="37"/>
      <c r="B511" s="4"/>
      <c r="C511" s="37"/>
      <c r="D511" s="5"/>
      <c r="E511" s="5"/>
      <c r="F511" s="45"/>
      <c r="G511" s="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row>
    <row r="512" spans="1:93" ht="14.25" customHeight="1" x14ac:dyDescent="0.25">
      <c r="A512" s="37"/>
      <c r="B512" s="4"/>
      <c r="C512" s="37"/>
      <c r="D512" s="5"/>
      <c r="E512" s="5"/>
      <c r="F512" s="45"/>
      <c r="G512" s="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row>
    <row r="513" spans="1:93" ht="14.25" customHeight="1" x14ac:dyDescent="0.25">
      <c r="A513" s="37"/>
      <c r="B513" s="4"/>
      <c r="C513" s="37"/>
      <c r="D513" s="5"/>
      <c r="E513" s="5"/>
      <c r="F513" s="45"/>
      <c r="G513" s="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row>
    <row r="514" spans="1:93" ht="14.25" customHeight="1" x14ac:dyDescent="0.25">
      <c r="A514" s="37"/>
      <c r="B514" s="4"/>
      <c r="C514" s="37"/>
      <c r="D514" s="5"/>
      <c r="E514" s="5"/>
      <c r="F514" s="45"/>
      <c r="G514" s="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row>
    <row r="515" spans="1:93" ht="14.25" customHeight="1" x14ac:dyDescent="0.25">
      <c r="A515" s="37"/>
      <c r="B515" s="4"/>
      <c r="C515" s="37"/>
      <c r="D515" s="5"/>
      <c r="E515" s="5"/>
      <c r="F515" s="45"/>
      <c r="G515" s="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row>
    <row r="516" spans="1:93" ht="14.25" customHeight="1" x14ac:dyDescent="0.25">
      <c r="A516" s="37"/>
      <c r="B516" s="4"/>
      <c r="C516" s="37"/>
      <c r="D516" s="5"/>
      <c r="E516" s="5"/>
      <c r="F516" s="45"/>
      <c r="G516" s="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row>
    <row r="517" spans="1:93" ht="14.25" customHeight="1" x14ac:dyDescent="0.25">
      <c r="A517" s="37"/>
      <c r="B517" s="4"/>
      <c r="C517" s="37"/>
      <c r="D517" s="5"/>
      <c r="E517" s="5"/>
      <c r="F517" s="45"/>
      <c r="G517" s="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row>
    <row r="518" spans="1:93" ht="14.25" customHeight="1" x14ac:dyDescent="0.25">
      <c r="A518" s="37"/>
      <c r="B518" s="4"/>
      <c r="C518" s="37"/>
      <c r="D518" s="5"/>
      <c r="E518" s="5"/>
      <c r="F518" s="45"/>
      <c r="G518" s="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row>
    <row r="519" spans="1:93" ht="14.25" customHeight="1" x14ac:dyDescent="0.25">
      <c r="A519" s="37"/>
      <c r="B519" s="4"/>
      <c r="C519" s="37"/>
      <c r="D519" s="5"/>
      <c r="E519" s="5"/>
      <c r="F519" s="45"/>
      <c r="G519" s="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row>
    <row r="520" spans="1:93" ht="14.25" customHeight="1" x14ac:dyDescent="0.25">
      <c r="A520" s="37"/>
      <c r="B520" s="4"/>
      <c r="C520" s="37"/>
      <c r="D520" s="5"/>
      <c r="E520" s="5"/>
      <c r="F520" s="45"/>
      <c r="G520" s="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row>
    <row r="521" spans="1:93" ht="14.25" customHeight="1" x14ac:dyDescent="0.25">
      <c r="A521" s="37"/>
      <c r="B521" s="4"/>
      <c r="C521" s="37"/>
      <c r="D521" s="5"/>
      <c r="E521" s="5"/>
      <c r="F521" s="45"/>
      <c r="G521" s="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row>
    <row r="522" spans="1:93" ht="14.25" customHeight="1" x14ac:dyDescent="0.25">
      <c r="A522" s="37"/>
      <c r="B522" s="4"/>
      <c r="C522" s="37"/>
      <c r="D522" s="5"/>
      <c r="E522" s="5"/>
      <c r="F522" s="45"/>
      <c r="G522" s="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row>
    <row r="523" spans="1:93" ht="14.25" customHeight="1" x14ac:dyDescent="0.25">
      <c r="A523" s="37"/>
      <c r="B523" s="4"/>
      <c r="C523" s="37"/>
      <c r="D523" s="5"/>
      <c r="E523" s="5"/>
      <c r="F523" s="45"/>
      <c r="G523" s="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row>
    <row r="524" spans="1:93" ht="14.25" customHeight="1" x14ac:dyDescent="0.25">
      <c r="A524" s="37"/>
      <c r="B524" s="4"/>
      <c r="C524" s="37"/>
      <c r="D524" s="5"/>
      <c r="E524" s="5"/>
      <c r="F524" s="45"/>
      <c r="G524" s="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row>
    <row r="525" spans="1:93" ht="14.25" customHeight="1" x14ac:dyDescent="0.25">
      <c r="A525" s="37"/>
      <c r="B525" s="4"/>
      <c r="C525" s="37"/>
      <c r="D525" s="5"/>
      <c r="E525" s="5"/>
      <c r="F525" s="45"/>
      <c r="G525" s="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row>
    <row r="526" spans="1:93" ht="14.25" customHeight="1" x14ac:dyDescent="0.25">
      <c r="A526" s="37"/>
      <c r="B526" s="4"/>
      <c r="C526" s="37"/>
      <c r="D526" s="5"/>
      <c r="E526" s="5"/>
      <c r="F526" s="45"/>
      <c r="G526" s="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row>
    <row r="527" spans="1:93" ht="14.25" customHeight="1" x14ac:dyDescent="0.25">
      <c r="A527" s="37"/>
      <c r="B527" s="4"/>
      <c r="C527" s="37"/>
      <c r="D527" s="5"/>
      <c r="E527" s="5"/>
      <c r="F527" s="45"/>
      <c r="G527" s="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row>
    <row r="528" spans="1:93" ht="14.25" customHeight="1" x14ac:dyDescent="0.25">
      <c r="A528" s="37"/>
      <c r="B528" s="4"/>
      <c r="C528" s="37"/>
      <c r="D528" s="5"/>
      <c r="E528" s="5"/>
      <c r="F528" s="45"/>
      <c r="G528" s="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row>
    <row r="529" spans="1:93" ht="14.25" customHeight="1" x14ac:dyDescent="0.25">
      <c r="A529" s="37"/>
      <c r="B529" s="4"/>
      <c r="C529" s="37"/>
      <c r="D529" s="5"/>
      <c r="E529" s="5"/>
      <c r="F529" s="45"/>
      <c r="G529" s="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row>
    <row r="530" spans="1:93" ht="14.25" customHeight="1" x14ac:dyDescent="0.25">
      <c r="A530" s="37"/>
      <c r="B530" s="4"/>
      <c r="C530" s="37"/>
      <c r="D530" s="5"/>
      <c r="E530" s="5"/>
      <c r="F530" s="45"/>
      <c r="G530" s="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row>
    <row r="531" spans="1:93" ht="14.25" customHeight="1" x14ac:dyDescent="0.25">
      <c r="A531" s="37"/>
      <c r="B531" s="4"/>
      <c r="C531" s="37"/>
      <c r="D531" s="5"/>
      <c r="E531" s="5"/>
      <c r="F531" s="45"/>
      <c r="G531" s="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row>
    <row r="532" spans="1:93" ht="14.25" customHeight="1" x14ac:dyDescent="0.25">
      <c r="A532" s="37"/>
      <c r="B532" s="4"/>
      <c r="C532" s="37"/>
      <c r="D532" s="5"/>
      <c r="E532" s="5"/>
      <c r="F532" s="45"/>
      <c r="G532" s="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row>
    <row r="533" spans="1:93" ht="14.25" customHeight="1" x14ac:dyDescent="0.25">
      <c r="A533" s="37"/>
      <c r="B533" s="4"/>
      <c r="C533" s="37"/>
      <c r="D533" s="5"/>
      <c r="E533" s="5"/>
      <c r="F533" s="45"/>
      <c r="G533" s="5"/>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row>
    <row r="534" spans="1:93" ht="14.25" customHeight="1" x14ac:dyDescent="0.25">
      <c r="A534" s="37"/>
      <c r="B534" s="4"/>
      <c r="C534" s="37"/>
      <c r="D534" s="5"/>
      <c r="E534" s="5"/>
      <c r="F534" s="45"/>
      <c r="G534" s="5"/>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row>
    <row r="535" spans="1:93" ht="14.25" customHeight="1" x14ac:dyDescent="0.25">
      <c r="A535" s="37"/>
      <c r="B535" s="4"/>
      <c r="C535" s="37"/>
      <c r="D535" s="5"/>
      <c r="E535" s="5"/>
      <c r="F535" s="45"/>
      <c r="G535" s="5"/>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row>
    <row r="536" spans="1:93" ht="14.25" customHeight="1" x14ac:dyDescent="0.25">
      <c r="A536" s="37"/>
      <c r="B536" s="4"/>
      <c r="C536" s="37"/>
      <c r="D536" s="5"/>
      <c r="E536" s="5"/>
      <c r="F536" s="45"/>
      <c r="G536" s="5"/>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row>
    <row r="537" spans="1:93" ht="14.25" customHeight="1" x14ac:dyDescent="0.25">
      <c r="A537" s="37"/>
      <c r="B537" s="4"/>
      <c r="C537" s="37"/>
      <c r="D537" s="5"/>
      <c r="E537" s="5"/>
      <c r="F537" s="45"/>
      <c r="G537" s="5"/>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row>
    <row r="538" spans="1:93" ht="14.25" customHeight="1" x14ac:dyDescent="0.25">
      <c r="A538" s="37"/>
      <c r="B538" s="4"/>
      <c r="C538" s="37"/>
      <c r="D538" s="5"/>
      <c r="E538" s="5"/>
      <c r="F538" s="45"/>
      <c r="G538" s="5"/>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row>
    <row r="539" spans="1:93" ht="14.25" customHeight="1" x14ac:dyDescent="0.25">
      <c r="A539" s="37"/>
      <c r="B539" s="4"/>
      <c r="C539" s="37"/>
      <c r="D539" s="5"/>
      <c r="E539" s="5"/>
      <c r="F539" s="45"/>
      <c r="G539" s="5"/>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row>
    <row r="540" spans="1:93" ht="14.25" customHeight="1" x14ac:dyDescent="0.25">
      <c r="A540" s="37"/>
      <c r="B540" s="4"/>
      <c r="C540" s="37"/>
      <c r="D540" s="5"/>
      <c r="E540" s="5"/>
      <c r="F540" s="45"/>
      <c r="G540" s="5"/>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row>
    <row r="541" spans="1:93" ht="14.25" customHeight="1" x14ac:dyDescent="0.25">
      <c r="A541" s="37"/>
      <c r="B541" s="4"/>
      <c r="C541" s="37"/>
      <c r="D541" s="5"/>
      <c r="E541" s="5"/>
      <c r="F541" s="45"/>
      <c r="G541" s="5"/>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row>
    <row r="542" spans="1:93" ht="14.25" customHeight="1" x14ac:dyDescent="0.25">
      <c r="A542" s="37"/>
      <c r="B542" s="4"/>
      <c r="C542" s="37"/>
      <c r="D542" s="5"/>
      <c r="E542" s="5"/>
      <c r="F542" s="45"/>
      <c r="G542" s="5"/>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row>
    <row r="543" spans="1:93" ht="14.25" customHeight="1" x14ac:dyDescent="0.25">
      <c r="A543" s="37"/>
      <c r="B543" s="4"/>
      <c r="C543" s="37"/>
      <c r="D543" s="5"/>
      <c r="E543" s="5"/>
      <c r="F543" s="45"/>
      <c r="G543" s="5"/>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row>
    <row r="544" spans="1:93" ht="14.25" customHeight="1" x14ac:dyDescent="0.25">
      <c r="A544" s="37"/>
      <c r="B544" s="4"/>
      <c r="C544" s="37"/>
      <c r="D544" s="5"/>
      <c r="E544" s="5"/>
      <c r="F544" s="45"/>
      <c r="G544" s="5"/>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row>
    <row r="545" spans="1:93" ht="14.25" customHeight="1" x14ac:dyDescent="0.25">
      <c r="A545" s="37"/>
      <c r="B545" s="4"/>
      <c r="C545" s="37"/>
      <c r="D545" s="5"/>
      <c r="E545" s="5"/>
      <c r="F545" s="45"/>
      <c r="G545" s="5"/>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row>
    <row r="546" spans="1:93" ht="14.25" customHeight="1" x14ac:dyDescent="0.25">
      <c r="A546" s="37"/>
      <c r="B546" s="4"/>
      <c r="C546" s="37"/>
      <c r="D546" s="5"/>
      <c r="E546" s="5"/>
      <c r="F546" s="45"/>
      <c r="G546" s="5"/>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row>
    <row r="547" spans="1:93" ht="14.25" customHeight="1" x14ac:dyDescent="0.25">
      <c r="A547" s="37"/>
      <c r="B547" s="4"/>
      <c r="C547" s="37"/>
      <c r="D547" s="5"/>
      <c r="E547" s="5"/>
      <c r="F547" s="45"/>
      <c r="G547" s="5"/>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row>
    <row r="548" spans="1:93" ht="14.25" customHeight="1" x14ac:dyDescent="0.25">
      <c r="A548" s="37"/>
      <c r="B548" s="4"/>
      <c r="C548" s="37"/>
      <c r="D548" s="5"/>
      <c r="E548" s="5"/>
      <c r="F548" s="45"/>
      <c r="G548" s="5"/>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row>
    <row r="549" spans="1:93" ht="14.25" customHeight="1" x14ac:dyDescent="0.25">
      <c r="A549" s="37"/>
      <c r="B549" s="4"/>
      <c r="C549" s="37"/>
      <c r="D549" s="5"/>
      <c r="E549" s="5"/>
      <c r="F549" s="45"/>
      <c r="G549" s="5"/>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row>
    <row r="550" spans="1:93" ht="14.25" customHeight="1" x14ac:dyDescent="0.25">
      <c r="A550" s="37"/>
      <c r="B550" s="4"/>
      <c r="C550" s="37"/>
      <c r="D550" s="5"/>
      <c r="E550" s="5"/>
      <c r="F550" s="45"/>
      <c r="G550" s="5"/>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row>
    <row r="551" spans="1:93" ht="14.25" customHeight="1" x14ac:dyDescent="0.25">
      <c r="A551" s="37"/>
      <c r="B551" s="4"/>
      <c r="C551" s="37"/>
      <c r="D551" s="5"/>
      <c r="E551" s="5"/>
      <c r="F551" s="45"/>
      <c r="G551" s="5"/>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row>
    <row r="552" spans="1:93" ht="14.25" customHeight="1" x14ac:dyDescent="0.25">
      <c r="A552" s="37"/>
      <c r="B552" s="4"/>
      <c r="C552" s="37"/>
      <c r="D552" s="5"/>
      <c r="E552" s="5"/>
      <c r="F552" s="45"/>
      <c r="G552" s="5"/>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row>
    <row r="553" spans="1:93" ht="14.25" customHeight="1" x14ac:dyDescent="0.25">
      <c r="A553" s="37"/>
      <c r="B553" s="4"/>
      <c r="C553" s="37"/>
      <c r="D553" s="5"/>
      <c r="E553" s="5"/>
      <c r="F553" s="45"/>
      <c r="G553" s="5"/>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row>
    <row r="554" spans="1:93" ht="14.25" customHeight="1" x14ac:dyDescent="0.25">
      <c r="A554" s="37"/>
      <c r="B554" s="4"/>
      <c r="C554" s="37"/>
      <c r="D554" s="5"/>
      <c r="E554" s="5"/>
      <c r="F554" s="45"/>
      <c r="G554" s="5"/>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row>
    <row r="555" spans="1:93" ht="14.25" customHeight="1" x14ac:dyDescent="0.25">
      <c r="A555" s="37"/>
      <c r="B555" s="4"/>
      <c r="C555" s="37"/>
      <c r="D555" s="5"/>
      <c r="E555" s="5"/>
      <c r="F555" s="45"/>
      <c r="G555" s="5"/>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row>
    <row r="556" spans="1:93" ht="14.25" customHeight="1" x14ac:dyDescent="0.25">
      <c r="A556" s="37"/>
      <c r="B556" s="4"/>
      <c r="C556" s="37"/>
      <c r="D556" s="5"/>
      <c r="E556" s="5"/>
      <c r="F556" s="45"/>
      <c r="G556" s="5"/>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row>
    <row r="557" spans="1:93" ht="14.25" customHeight="1" x14ac:dyDescent="0.25">
      <c r="A557" s="37"/>
      <c r="B557" s="4"/>
      <c r="C557" s="37"/>
      <c r="D557" s="5"/>
      <c r="E557" s="5"/>
      <c r="F557" s="45"/>
      <c r="G557" s="5"/>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row>
    <row r="558" spans="1:93" ht="14.25" customHeight="1" x14ac:dyDescent="0.25">
      <c r="A558" s="37"/>
      <c r="B558" s="4"/>
      <c r="C558" s="37"/>
      <c r="D558" s="5"/>
      <c r="E558" s="5"/>
      <c r="F558" s="45"/>
      <c r="G558" s="5"/>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row>
    <row r="559" spans="1:93" ht="14.25" customHeight="1" x14ac:dyDescent="0.25">
      <c r="A559" s="37"/>
      <c r="B559" s="4"/>
      <c r="C559" s="37"/>
      <c r="D559" s="5"/>
      <c r="E559" s="5"/>
      <c r="F559" s="45"/>
      <c r="G559" s="5"/>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row>
    <row r="560" spans="1:93" ht="14.25" customHeight="1" x14ac:dyDescent="0.25">
      <c r="A560" s="37"/>
      <c r="B560" s="4"/>
      <c r="C560" s="37"/>
      <c r="D560" s="5"/>
      <c r="E560" s="5"/>
      <c r="F560" s="45"/>
      <c r="G560" s="5"/>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row>
    <row r="561" spans="1:93" ht="14.25" customHeight="1" x14ac:dyDescent="0.25">
      <c r="A561" s="37"/>
      <c r="B561" s="4"/>
      <c r="C561" s="37"/>
      <c r="D561" s="5"/>
      <c r="E561" s="5"/>
      <c r="F561" s="45"/>
      <c r="G561" s="5"/>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row>
    <row r="562" spans="1:93" ht="14.25" customHeight="1" x14ac:dyDescent="0.25">
      <c r="A562" s="37"/>
      <c r="B562" s="4"/>
      <c r="C562" s="37"/>
      <c r="D562" s="5"/>
      <c r="E562" s="5"/>
      <c r="F562" s="45"/>
      <c r="G562" s="5"/>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row>
    <row r="563" spans="1:93" ht="14.25" customHeight="1" x14ac:dyDescent="0.25">
      <c r="A563" s="37"/>
      <c r="B563" s="4"/>
      <c r="C563" s="37"/>
      <c r="D563" s="5"/>
      <c r="E563" s="5"/>
      <c r="F563" s="45"/>
      <c r="G563" s="5"/>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row>
    <row r="564" spans="1:93" ht="14.25" customHeight="1" x14ac:dyDescent="0.25">
      <c r="A564" s="37"/>
      <c r="B564" s="4"/>
      <c r="C564" s="37"/>
      <c r="D564" s="5"/>
      <c r="E564" s="5"/>
      <c r="F564" s="45"/>
      <c r="G564" s="5"/>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row>
    <row r="565" spans="1:93" ht="14.25" customHeight="1" x14ac:dyDescent="0.25">
      <c r="A565" s="37"/>
      <c r="B565" s="4"/>
      <c r="C565" s="37"/>
      <c r="D565" s="5"/>
      <c r="E565" s="5"/>
      <c r="F565" s="45"/>
      <c r="G565" s="5"/>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row>
    <row r="566" spans="1:93" ht="14.25" customHeight="1" x14ac:dyDescent="0.25">
      <c r="A566" s="37"/>
      <c r="B566" s="4"/>
      <c r="C566" s="37"/>
      <c r="D566" s="5"/>
      <c r="E566" s="5"/>
      <c r="F566" s="45"/>
      <c r="G566" s="5"/>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row>
    <row r="567" spans="1:93" ht="14.25" customHeight="1" x14ac:dyDescent="0.25">
      <c r="A567" s="37"/>
      <c r="B567" s="4"/>
      <c r="C567" s="37"/>
      <c r="D567" s="5"/>
      <c r="E567" s="5"/>
      <c r="F567" s="45"/>
      <c r="G567" s="5"/>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row>
    <row r="568" spans="1:93" ht="14.25" customHeight="1" x14ac:dyDescent="0.25">
      <c r="A568" s="37"/>
      <c r="B568" s="4"/>
      <c r="C568" s="37"/>
      <c r="D568" s="5"/>
      <c r="E568" s="5"/>
      <c r="F568" s="45"/>
      <c r="G568" s="5"/>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row>
    <row r="569" spans="1:93" ht="14.25" customHeight="1" x14ac:dyDescent="0.25">
      <c r="A569" s="37"/>
      <c r="B569" s="4"/>
      <c r="C569" s="37"/>
      <c r="D569" s="5"/>
      <c r="E569" s="5"/>
      <c r="F569" s="45"/>
      <c r="G569" s="5"/>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row>
    <row r="570" spans="1:93" ht="14.25" customHeight="1" x14ac:dyDescent="0.25">
      <c r="A570" s="37"/>
      <c r="B570" s="4"/>
      <c r="C570" s="37"/>
      <c r="D570" s="5"/>
      <c r="E570" s="5"/>
      <c r="F570" s="45"/>
      <c r="G570" s="5"/>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row>
    <row r="571" spans="1:93" ht="14.25" customHeight="1" x14ac:dyDescent="0.25">
      <c r="A571" s="37"/>
      <c r="B571" s="4"/>
      <c r="C571" s="37"/>
      <c r="D571" s="5"/>
      <c r="E571" s="5"/>
      <c r="F571" s="45"/>
      <c r="G571" s="5"/>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row>
    <row r="572" spans="1:93" ht="14.25" customHeight="1" x14ac:dyDescent="0.25">
      <c r="A572" s="37"/>
      <c r="B572" s="4"/>
      <c r="C572" s="37"/>
      <c r="D572" s="5"/>
      <c r="E572" s="5"/>
      <c r="F572" s="45"/>
      <c r="G572" s="5"/>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row>
    <row r="573" spans="1:93" ht="14.25" customHeight="1" x14ac:dyDescent="0.25">
      <c r="A573" s="37"/>
      <c r="B573" s="4"/>
      <c r="C573" s="37"/>
      <c r="D573" s="5"/>
      <c r="E573" s="5"/>
      <c r="F573" s="45"/>
      <c r="G573" s="5"/>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row>
    <row r="574" spans="1:93" ht="14.25" customHeight="1" x14ac:dyDescent="0.25">
      <c r="A574" s="37"/>
      <c r="B574" s="4"/>
      <c r="C574" s="37"/>
      <c r="D574" s="5"/>
      <c r="E574" s="5"/>
      <c r="F574" s="45"/>
      <c r="G574" s="5"/>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row>
    <row r="575" spans="1:93" ht="14.25" customHeight="1" x14ac:dyDescent="0.25">
      <c r="A575" s="37"/>
      <c r="B575" s="4"/>
      <c r="C575" s="37"/>
      <c r="D575" s="5"/>
      <c r="E575" s="5"/>
      <c r="F575" s="45"/>
      <c r="G575" s="5"/>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row>
    <row r="576" spans="1:93" ht="14.25" customHeight="1" x14ac:dyDescent="0.25">
      <c r="A576" s="37"/>
      <c r="B576" s="4"/>
      <c r="C576" s="37"/>
      <c r="D576" s="5"/>
      <c r="E576" s="5"/>
      <c r="F576" s="45"/>
      <c r="G576" s="5"/>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row>
    <row r="577" spans="1:93" ht="14.25" customHeight="1" x14ac:dyDescent="0.25">
      <c r="A577" s="37"/>
      <c r="B577" s="4"/>
      <c r="C577" s="37"/>
      <c r="D577" s="5"/>
      <c r="E577" s="5"/>
      <c r="F577" s="45"/>
      <c r="G577" s="5"/>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row>
    <row r="578" spans="1:93" ht="14.25" customHeight="1" x14ac:dyDescent="0.25">
      <c r="A578" s="37"/>
      <c r="B578" s="4"/>
      <c r="C578" s="37"/>
      <c r="D578" s="5"/>
      <c r="E578" s="5"/>
      <c r="F578" s="45"/>
      <c r="G578" s="5"/>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row>
    <row r="579" spans="1:93" ht="14.25" customHeight="1" x14ac:dyDescent="0.25">
      <c r="A579" s="37"/>
      <c r="B579" s="4"/>
      <c r="C579" s="37"/>
      <c r="D579" s="5"/>
      <c r="E579" s="5"/>
      <c r="F579" s="45"/>
      <c r="G579" s="5"/>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row>
    <row r="580" spans="1:93" ht="14.25" customHeight="1" x14ac:dyDescent="0.25">
      <c r="A580" s="37"/>
      <c r="B580" s="4"/>
      <c r="C580" s="37"/>
      <c r="D580" s="5"/>
      <c r="E580" s="5"/>
      <c r="F580" s="45"/>
      <c r="G580" s="5"/>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row>
    <row r="581" spans="1:93" ht="14.25" customHeight="1" x14ac:dyDescent="0.25">
      <c r="A581" s="37"/>
      <c r="B581" s="4"/>
      <c r="C581" s="37"/>
      <c r="D581" s="5"/>
      <c r="E581" s="5"/>
      <c r="F581" s="45"/>
      <c r="G581" s="5"/>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row>
    <row r="582" spans="1:93" ht="14.25" customHeight="1" x14ac:dyDescent="0.25">
      <c r="A582" s="37"/>
      <c r="B582" s="4"/>
      <c r="C582" s="37"/>
      <c r="D582" s="5"/>
      <c r="E582" s="5"/>
      <c r="F582" s="45"/>
      <c r="G582" s="5"/>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row>
    <row r="583" spans="1:93" ht="14.25" customHeight="1" x14ac:dyDescent="0.25">
      <c r="A583" s="37"/>
      <c r="B583" s="4"/>
      <c r="C583" s="37"/>
      <c r="D583" s="5"/>
      <c r="E583" s="5"/>
      <c r="F583" s="45"/>
      <c r="G583" s="5"/>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row>
    <row r="584" spans="1:93" ht="14.25" customHeight="1" x14ac:dyDescent="0.25">
      <c r="A584" s="37"/>
      <c r="B584" s="4"/>
      <c r="C584" s="37"/>
      <c r="D584" s="5"/>
      <c r="E584" s="5"/>
      <c r="F584" s="45"/>
      <c r="G584" s="5"/>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row>
    <row r="585" spans="1:93" ht="14.25" customHeight="1" x14ac:dyDescent="0.25">
      <c r="A585" s="37"/>
      <c r="B585" s="4"/>
      <c r="C585" s="37"/>
      <c r="D585" s="5"/>
      <c r="E585" s="5"/>
      <c r="F585" s="45"/>
      <c r="G585" s="5"/>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row>
    <row r="586" spans="1:93" ht="14.25" customHeight="1" x14ac:dyDescent="0.25">
      <c r="A586" s="37"/>
      <c r="B586" s="4"/>
      <c r="C586" s="37"/>
      <c r="D586" s="5"/>
      <c r="E586" s="5"/>
      <c r="F586" s="45"/>
      <c r="G586" s="5"/>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row>
    <row r="587" spans="1:93" ht="14.25" customHeight="1" x14ac:dyDescent="0.25">
      <c r="A587" s="37"/>
      <c r="B587" s="4"/>
      <c r="C587" s="37"/>
      <c r="D587" s="5"/>
      <c r="E587" s="5"/>
      <c r="F587" s="45"/>
      <c r="G587" s="5"/>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row>
    <row r="588" spans="1:93" ht="14.25" customHeight="1" x14ac:dyDescent="0.25">
      <c r="A588" s="37"/>
      <c r="B588" s="4"/>
      <c r="C588" s="37"/>
      <c r="D588" s="5"/>
      <c r="E588" s="5"/>
      <c r="F588" s="45"/>
      <c r="G588" s="5"/>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row>
    <row r="589" spans="1:93" ht="14.25" customHeight="1" x14ac:dyDescent="0.25">
      <c r="A589" s="37"/>
      <c r="B589" s="4"/>
      <c r="C589" s="37"/>
      <c r="D589" s="5"/>
      <c r="E589" s="5"/>
      <c r="F589" s="45"/>
      <c r="G589" s="5"/>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row>
    <row r="590" spans="1:93" ht="14.25" customHeight="1" x14ac:dyDescent="0.25">
      <c r="A590" s="37"/>
      <c r="B590" s="4"/>
      <c r="C590" s="37"/>
      <c r="D590" s="5"/>
      <c r="E590" s="5"/>
      <c r="F590" s="45"/>
      <c r="G590" s="5"/>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row>
    <row r="591" spans="1:93" ht="14.25" customHeight="1" x14ac:dyDescent="0.25">
      <c r="A591" s="37"/>
      <c r="B591" s="4"/>
      <c r="C591" s="37"/>
      <c r="D591" s="5"/>
      <c r="E591" s="5"/>
      <c r="F591" s="45"/>
      <c r="G591" s="5"/>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row>
    <row r="592" spans="1:93" ht="14.25" customHeight="1" x14ac:dyDescent="0.25">
      <c r="A592" s="37"/>
      <c r="B592" s="4"/>
      <c r="C592" s="37"/>
      <c r="D592" s="5"/>
      <c r="E592" s="5"/>
      <c r="F592" s="45"/>
      <c r="G592" s="5"/>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row>
    <row r="593" spans="1:93" ht="14.25" customHeight="1" x14ac:dyDescent="0.25">
      <c r="A593" s="37"/>
      <c r="B593" s="4"/>
      <c r="C593" s="37"/>
      <c r="D593" s="5"/>
      <c r="E593" s="5"/>
      <c r="F593" s="45"/>
      <c r="G593" s="5"/>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row>
    <row r="594" spans="1:93" ht="14.25" customHeight="1" x14ac:dyDescent="0.25">
      <c r="A594" s="37"/>
      <c r="B594" s="4"/>
      <c r="C594" s="37"/>
      <c r="D594" s="5"/>
      <c r="E594" s="5"/>
      <c r="F594" s="45"/>
      <c r="G594" s="5"/>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row>
    <row r="595" spans="1:93" ht="14.25" customHeight="1" x14ac:dyDescent="0.25">
      <c r="A595" s="37"/>
      <c r="B595" s="4"/>
      <c r="C595" s="37"/>
      <c r="D595" s="5"/>
      <c r="E595" s="5"/>
      <c r="F595" s="45"/>
      <c r="G595" s="5"/>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row>
    <row r="596" spans="1:93" ht="14.25" customHeight="1" x14ac:dyDescent="0.25">
      <c r="A596" s="37"/>
      <c r="B596" s="4"/>
      <c r="C596" s="37"/>
      <c r="D596" s="5"/>
      <c r="E596" s="5"/>
      <c r="F596" s="45"/>
      <c r="G596" s="5"/>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row>
    <row r="597" spans="1:93" ht="14.25" customHeight="1" x14ac:dyDescent="0.25">
      <c r="A597" s="37"/>
      <c r="B597" s="4"/>
      <c r="C597" s="37"/>
      <c r="D597" s="5"/>
      <c r="E597" s="5"/>
      <c r="F597" s="45"/>
      <c r="G597" s="5"/>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row>
    <row r="598" spans="1:93" ht="14.25" customHeight="1" x14ac:dyDescent="0.25">
      <c r="A598" s="37"/>
      <c r="B598" s="4"/>
      <c r="C598" s="37"/>
      <c r="D598" s="5"/>
      <c r="E598" s="5"/>
      <c r="F598" s="45"/>
      <c r="G598" s="5"/>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row>
    <row r="599" spans="1:93" ht="14.25" customHeight="1" x14ac:dyDescent="0.25">
      <c r="A599" s="37"/>
      <c r="B599" s="4"/>
      <c r="C599" s="37"/>
      <c r="D599" s="5"/>
      <c r="E599" s="5"/>
      <c r="F599" s="45"/>
      <c r="G599" s="5"/>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row>
    <row r="600" spans="1:93" ht="14.25" customHeight="1" x14ac:dyDescent="0.25">
      <c r="A600" s="37"/>
      <c r="B600" s="4"/>
      <c r="C600" s="37"/>
      <c r="D600" s="5"/>
      <c r="E600" s="5"/>
      <c r="F600" s="45"/>
      <c r="G600" s="5"/>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row>
    <row r="601" spans="1:93" ht="14.25" customHeight="1" x14ac:dyDescent="0.25">
      <c r="A601" s="37"/>
      <c r="B601" s="4"/>
      <c r="C601" s="37"/>
      <c r="D601" s="5"/>
      <c r="E601" s="5"/>
      <c r="F601" s="45"/>
      <c r="G601" s="5"/>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c r="BQ601" s="37"/>
      <c r="BR601" s="37"/>
      <c r="BS601" s="37"/>
      <c r="BT601" s="37"/>
      <c r="BU601" s="37"/>
      <c r="BV601" s="37"/>
      <c r="BW601" s="37"/>
      <c r="BX601" s="37"/>
      <c r="BY601" s="37"/>
      <c r="BZ601" s="37"/>
      <c r="CA601" s="37"/>
      <c r="CB601" s="37"/>
      <c r="CC601" s="37"/>
      <c r="CD601" s="37"/>
      <c r="CE601" s="37"/>
      <c r="CF601" s="37"/>
      <c r="CG601" s="37"/>
      <c r="CH601" s="37"/>
      <c r="CI601" s="37"/>
      <c r="CJ601" s="37"/>
      <c r="CK601" s="37"/>
      <c r="CL601" s="37"/>
      <c r="CM601" s="37"/>
      <c r="CN601" s="37"/>
      <c r="CO601" s="37"/>
    </row>
    <row r="602" spans="1:93" ht="14.25" customHeight="1" x14ac:dyDescent="0.25">
      <c r="A602" s="37"/>
      <c r="B602" s="4"/>
      <c r="C602" s="37"/>
      <c r="D602" s="5"/>
      <c r="E602" s="5"/>
      <c r="F602" s="45"/>
      <c r="G602" s="5"/>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c r="BQ602" s="37"/>
      <c r="BR602" s="37"/>
      <c r="BS602" s="37"/>
      <c r="BT602" s="37"/>
      <c r="BU602" s="37"/>
      <c r="BV602" s="37"/>
      <c r="BW602" s="37"/>
      <c r="BX602" s="37"/>
      <c r="BY602" s="37"/>
      <c r="BZ602" s="37"/>
      <c r="CA602" s="37"/>
      <c r="CB602" s="37"/>
      <c r="CC602" s="37"/>
      <c r="CD602" s="37"/>
      <c r="CE602" s="37"/>
      <c r="CF602" s="37"/>
      <c r="CG602" s="37"/>
      <c r="CH602" s="37"/>
      <c r="CI602" s="37"/>
      <c r="CJ602" s="37"/>
      <c r="CK602" s="37"/>
      <c r="CL602" s="37"/>
      <c r="CM602" s="37"/>
      <c r="CN602" s="37"/>
      <c r="CO602" s="37"/>
    </row>
    <row r="603" spans="1:93" ht="14.25" customHeight="1" x14ac:dyDescent="0.25">
      <c r="A603" s="37"/>
      <c r="B603" s="4"/>
      <c r="C603" s="37"/>
      <c r="D603" s="5"/>
      <c r="E603" s="5"/>
      <c r="F603" s="45"/>
      <c r="G603" s="5"/>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c r="BQ603" s="37"/>
      <c r="BR603" s="37"/>
      <c r="BS603" s="37"/>
      <c r="BT603" s="37"/>
      <c r="BU603" s="37"/>
      <c r="BV603" s="37"/>
      <c r="BW603" s="37"/>
      <c r="BX603" s="37"/>
      <c r="BY603" s="37"/>
      <c r="BZ603" s="37"/>
      <c r="CA603" s="37"/>
      <c r="CB603" s="37"/>
      <c r="CC603" s="37"/>
      <c r="CD603" s="37"/>
      <c r="CE603" s="37"/>
      <c r="CF603" s="37"/>
      <c r="CG603" s="37"/>
      <c r="CH603" s="37"/>
      <c r="CI603" s="37"/>
      <c r="CJ603" s="37"/>
      <c r="CK603" s="37"/>
      <c r="CL603" s="37"/>
      <c r="CM603" s="37"/>
      <c r="CN603" s="37"/>
      <c r="CO603" s="37"/>
    </row>
    <row r="604" spans="1:93" ht="14.25" customHeight="1" x14ac:dyDescent="0.25">
      <c r="A604" s="37"/>
      <c r="B604" s="4"/>
      <c r="C604" s="37"/>
      <c r="D604" s="5"/>
      <c r="E604" s="5"/>
      <c r="F604" s="45"/>
      <c r="G604" s="5"/>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c r="BQ604" s="37"/>
      <c r="BR604" s="37"/>
      <c r="BS604" s="37"/>
      <c r="BT604" s="37"/>
      <c r="BU604" s="37"/>
      <c r="BV604" s="37"/>
      <c r="BW604" s="37"/>
      <c r="BX604" s="37"/>
      <c r="BY604" s="37"/>
      <c r="BZ604" s="37"/>
      <c r="CA604" s="37"/>
      <c r="CB604" s="37"/>
      <c r="CC604" s="37"/>
      <c r="CD604" s="37"/>
      <c r="CE604" s="37"/>
      <c r="CF604" s="37"/>
      <c r="CG604" s="37"/>
      <c r="CH604" s="37"/>
      <c r="CI604" s="37"/>
      <c r="CJ604" s="37"/>
      <c r="CK604" s="37"/>
      <c r="CL604" s="37"/>
      <c r="CM604" s="37"/>
      <c r="CN604" s="37"/>
      <c r="CO604" s="37"/>
    </row>
    <row r="605" spans="1:93" ht="14.25" customHeight="1" x14ac:dyDescent="0.25">
      <c r="A605" s="37"/>
      <c r="B605" s="4"/>
      <c r="C605" s="37"/>
      <c r="D605" s="5"/>
      <c r="E605" s="5"/>
      <c r="F605" s="45"/>
      <c r="G605" s="5"/>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c r="BQ605" s="37"/>
      <c r="BR605" s="37"/>
      <c r="BS605" s="37"/>
      <c r="BT605" s="37"/>
      <c r="BU605" s="37"/>
      <c r="BV605" s="37"/>
      <c r="BW605" s="37"/>
      <c r="BX605" s="37"/>
      <c r="BY605" s="37"/>
      <c r="BZ605" s="37"/>
      <c r="CA605" s="37"/>
      <c r="CB605" s="37"/>
      <c r="CC605" s="37"/>
      <c r="CD605" s="37"/>
      <c r="CE605" s="37"/>
      <c r="CF605" s="37"/>
      <c r="CG605" s="37"/>
      <c r="CH605" s="37"/>
      <c r="CI605" s="37"/>
      <c r="CJ605" s="37"/>
      <c r="CK605" s="37"/>
      <c r="CL605" s="37"/>
      <c r="CM605" s="37"/>
      <c r="CN605" s="37"/>
      <c r="CO605" s="37"/>
    </row>
    <row r="606" spans="1:93" ht="14.25" customHeight="1" x14ac:dyDescent="0.25">
      <c r="A606" s="37"/>
      <c r="B606" s="4"/>
      <c r="C606" s="37"/>
      <c r="D606" s="5"/>
      <c r="E606" s="5"/>
      <c r="F606" s="45"/>
      <c r="G606" s="5"/>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c r="BQ606" s="37"/>
      <c r="BR606" s="37"/>
      <c r="BS606" s="37"/>
      <c r="BT606" s="37"/>
      <c r="BU606" s="37"/>
      <c r="BV606" s="37"/>
      <c r="BW606" s="37"/>
      <c r="BX606" s="37"/>
      <c r="BY606" s="37"/>
      <c r="BZ606" s="37"/>
      <c r="CA606" s="37"/>
      <c r="CB606" s="37"/>
      <c r="CC606" s="37"/>
      <c r="CD606" s="37"/>
      <c r="CE606" s="37"/>
      <c r="CF606" s="37"/>
      <c r="CG606" s="37"/>
      <c r="CH606" s="37"/>
      <c r="CI606" s="37"/>
      <c r="CJ606" s="37"/>
      <c r="CK606" s="37"/>
      <c r="CL606" s="37"/>
      <c r="CM606" s="37"/>
      <c r="CN606" s="37"/>
      <c r="CO606" s="37"/>
    </row>
    <row r="607" spans="1:93" ht="14.25" customHeight="1" x14ac:dyDescent="0.25">
      <c r="A607" s="37"/>
      <c r="B607" s="4"/>
      <c r="C607" s="37"/>
      <c r="D607" s="5"/>
      <c r="E607" s="5"/>
      <c r="F607" s="45"/>
      <c r="G607" s="5"/>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c r="BQ607" s="37"/>
      <c r="BR607" s="37"/>
      <c r="BS607" s="37"/>
      <c r="BT607" s="37"/>
      <c r="BU607" s="37"/>
      <c r="BV607" s="37"/>
      <c r="BW607" s="37"/>
      <c r="BX607" s="37"/>
      <c r="BY607" s="37"/>
      <c r="BZ607" s="37"/>
      <c r="CA607" s="37"/>
      <c r="CB607" s="37"/>
      <c r="CC607" s="37"/>
      <c r="CD607" s="37"/>
      <c r="CE607" s="37"/>
      <c r="CF607" s="37"/>
      <c r="CG607" s="37"/>
      <c r="CH607" s="37"/>
      <c r="CI607" s="37"/>
      <c r="CJ607" s="37"/>
      <c r="CK607" s="37"/>
      <c r="CL607" s="37"/>
      <c r="CM607" s="37"/>
      <c r="CN607" s="37"/>
      <c r="CO607" s="37"/>
    </row>
    <row r="608" spans="1:93" ht="14.25" customHeight="1" x14ac:dyDescent="0.25">
      <c r="A608" s="37"/>
      <c r="B608" s="4"/>
      <c r="C608" s="37"/>
      <c r="D608" s="5"/>
      <c r="E608" s="5"/>
      <c r="F608" s="45"/>
      <c r="G608" s="5"/>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c r="BQ608" s="37"/>
      <c r="BR608" s="37"/>
      <c r="BS608" s="37"/>
      <c r="BT608" s="37"/>
      <c r="BU608" s="37"/>
      <c r="BV608" s="37"/>
      <c r="BW608" s="37"/>
      <c r="BX608" s="37"/>
      <c r="BY608" s="37"/>
      <c r="BZ608" s="37"/>
      <c r="CA608" s="37"/>
      <c r="CB608" s="37"/>
      <c r="CC608" s="37"/>
      <c r="CD608" s="37"/>
      <c r="CE608" s="37"/>
      <c r="CF608" s="37"/>
      <c r="CG608" s="37"/>
      <c r="CH608" s="37"/>
      <c r="CI608" s="37"/>
      <c r="CJ608" s="37"/>
      <c r="CK608" s="37"/>
      <c r="CL608" s="37"/>
      <c r="CM608" s="37"/>
      <c r="CN608" s="37"/>
      <c r="CO608" s="37"/>
    </row>
    <row r="609" spans="1:93" ht="14.25" customHeight="1" x14ac:dyDescent="0.25">
      <c r="A609" s="37"/>
      <c r="B609" s="4"/>
      <c r="C609" s="37"/>
      <c r="D609" s="5"/>
      <c r="E609" s="5"/>
      <c r="F609" s="45"/>
      <c r="G609" s="5"/>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c r="BQ609" s="37"/>
      <c r="BR609" s="37"/>
      <c r="BS609" s="37"/>
      <c r="BT609" s="37"/>
      <c r="BU609" s="37"/>
      <c r="BV609" s="37"/>
      <c r="BW609" s="37"/>
      <c r="BX609" s="37"/>
      <c r="BY609" s="37"/>
      <c r="BZ609" s="37"/>
      <c r="CA609" s="37"/>
      <c r="CB609" s="37"/>
      <c r="CC609" s="37"/>
      <c r="CD609" s="37"/>
      <c r="CE609" s="37"/>
      <c r="CF609" s="37"/>
      <c r="CG609" s="37"/>
      <c r="CH609" s="37"/>
      <c r="CI609" s="37"/>
      <c r="CJ609" s="37"/>
      <c r="CK609" s="37"/>
      <c r="CL609" s="37"/>
      <c r="CM609" s="37"/>
      <c r="CN609" s="37"/>
      <c r="CO609" s="37"/>
    </row>
    <row r="610" spans="1:93" ht="14.25" customHeight="1" x14ac:dyDescent="0.25">
      <c r="A610" s="37"/>
      <c r="B610" s="4"/>
      <c r="C610" s="37"/>
      <c r="D610" s="5"/>
      <c r="E610" s="5"/>
      <c r="F610" s="45"/>
      <c r="G610" s="5"/>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c r="BQ610" s="37"/>
      <c r="BR610" s="37"/>
      <c r="BS610" s="37"/>
      <c r="BT610" s="37"/>
      <c r="BU610" s="37"/>
      <c r="BV610" s="37"/>
      <c r="BW610" s="37"/>
      <c r="BX610" s="37"/>
      <c r="BY610" s="37"/>
      <c r="BZ610" s="37"/>
      <c r="CA610" s="37"/>
      <c r="CB610" s="37"/>
      <c r="CC610" s="37"/>
      <c r="CD610" s="37"/>
      <c r="CE610" s="37"/>
      <c r="CF610" s="37"/>
      <c r="CG610" s="37"/>
      <c r="CH610" s="37"/>
      <c r="CI610" s="37"/>
      <c r="CJ610" s="37"/>
      <c r="CK610" s="37"/>
      <c r="CL610" s="37"/>
      <c r="CM610" s="37"/>
      <c r="CN610" s="37"/>
      <c r="CO610" s="37"/>
    </row>
    <row r="611" spans="1:93" ht="14.25" customHeight="1" x14ac:dyDescent="0.25">
      <c r="A611" s="37"/>
      <c r="B611" s="4"/>
      <c r="C611" s="37"/>
      <c r="D611" s="5"/>
      <c r="E611" s="5"/>
      <c r="F611" s="45"/>
      <c r="G611" s="5"/>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c r="BQ611" s="37"/>
      <c r="BR611" s="37"/>
      <c r="BS611" s="37"/>
      <c r="BT611" s="37"/>
      <c r="BU611" s="37"/>
      <c r="BV611" s="37"/>
      <c r="BW611" s="37"/>
      <c r="BX611" s="37"/>
      <c r="BY611" s="37"/>
      <c r="BZ611" s="37"/>
      <c r="CA611" s="37"/>
      <c r="CB611" s="37"/>
      <c r="CC611" s="37"/>
      <c r="CD611" s="37"/>
      <c r="CE611" s="37"/>
      <c r="CF611" s="37"/>
      <c r="CG611" s="37"/>
      <c r="CH611" s="37"/>
      <c r="CI611" s="37"/>
      <c r="CJ611" s="37"/>
      <c r="CK611" s="37"/>
      <c r="CL611" s="37"/>
      <c r="CM611" s="37"/>
      <c r="CN611" s="37"/>
      <c r="CO611" s="37"/>
    </row>
    <row r="612" spans="1:93" ht="14.25" customHeight="1" x14ac:dyDescent="0.25">
      <c r="A612" s="37"/>
      <c r="B612" s="4"/>
      <c r="C612" s="37"/>
      <c r="D612" s="5"/>
      <c r="E612" s="5"/>
      <c r="F612" s="45"/>
      <c r="G612" s="5"/>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c r="BQ612" s="37"/>
      <c r="BR612" s="37"/>
      <c r="BS612" s="37"/>
      <c r="BT612" s="37"/>
      <c r="BU612" s="37"/>
      <c r="BV612" s="37"/>
      <c r="BW612" s="37"/>
      <c r="BX612" s="37"/>
      <c r="BY612" s="37"/>
      <c r="BZ612" s="37"/>
      <c r="CA612" s="37"/>
      <c r="CB612" s="37"/>
      <c r="CC612" s="37"/>
      <c r="CD612" s="37"/>
      <c r="CE612" s="37"/>
      <c r="CF612" s="37"/>
      <c r="CG612" s="37"/>
      <c r="CH612" s="37"/>
      <c r="CI612" s="37"/>
      <c r="CJ612" s="37"/>
      <c r="CK612" s="37"/>
      <c r="CL612" s="37"/>
      <c r="CM612" s="37"/>
      <c r="CN612" s="37"/>
      <c r="CO612" s="37"/>
    </row>
    <row r="613" spans="1:93" ht="14.25" customHeight="1" x14ac:dyDescent="0.25">
      <c r="A613" s="37"/>
      <c r="B613" s="4"/>
      <c r="C613" s="37"/>
      <c r="D613" s="5"/>
      <c r="E613" s="5"/>
      <c r="F613" s="45"/>
      <c r="G613" s="5"/>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c r="BT613" s="37"/>
      <c r="BU613" s="37"/>
      <c r="BV613" s="37"/>
      <c r="BW613" s="37"/>
      <c r="BX613" s="37"/>
      <c r="BY613" s="37"/>
      <c r="BZ613" s="37"/>
      <c r="CA613" s="37"/>
      <c r="CB613" s="37"/>
      <c r="CC613" s="37"/>
      <c r="CD613" s="37"/>
      <c r="CE613" s="37"/>
      <c r="CF613" s="37"/>
      <c r="CG613" s="37"/>
      <c r="CH613" s="37"/>
      <c r="CI613" s="37"/>
      <c r="CJ613" s="37"/>
      <c r="CK613" s="37"/>
      <c r="CL613" s="37"/>
      <c r="CM613" s="37"/>
      <c r="CN613" s="37"/>
      <c r="CO613" s="37"/>
    </row>
    <row r="614" spans="1:93" ht="14.25" customHeight="1" x14ac:dyDescent="0.25">
      <c r="A614" s="37"/>
      <c r="B614" s="4"/>
      <c r="C614" s="37"/>
      <c r="D614" s="5"/>
      <c r="E614" s="5"/>
      <c r="F614" s="45"/>
      <c r="G614" s="5"/>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c r="BQ614" s="37"/>
      <c r="BR614" s="37"/>
      <c r="BS614" s="37"/>
      <c r="BT614" s="37"/>
      <c r="BU614" s="37"/>
      <c r="BV614" s="37"/>
      <c r="BW614" s="37"/>
      <c r="BX614" s="37"/>
      <c r="BY614" s="37"/>
      <c r="BZ614" s="37"/>
      <c r="CA614" s="37"/>
      <c r="CB614" s="37"/>
      <c r="CC614" s="37"/>
      <c r="CD614" s="37"/>
      <c r="CE614" s="37"/>
      <c r="CF614" s="37"/>
      <c r="CG614" s="37"/>
      <c r="CH614" s="37"/>
      <c r="CI614" s="37"/>
      <c r="CJ614" s="37"/>
      <c r="CK614" s="37"/>
      <c r="CL614" s="37"/>
      <c r="CM614" s="37"/>
      <c r="CN614" s="37"/>
      <c r="CO614" s="37"/>
    </row>
    <row r="615" spans="1:93" ht="14.25" customHeight="1" x14ac:dyDescent="0.25">
      <c r="A615" s="37"/>
      <c r="B615" s="4"/>
      <c r="C615" s="37"/>
      <c r="D615" s="5"/>
      <c r="E615" s="5"/>
      <c r="F615" s="45"/>
      <c r="G615" s="5"/>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row>
    <row r="616" spans="1:93" ht="14.25" customHeight="1" x14ac:dyDescent="0.25">
      <c r="A616" s="37"/>
      <c r="B616" s="4"/>
      <c r="C616" s="37"/>
      <c r="D616" s="5"/>
      <c r="E616" s="5"/>
      <c r="F616" s="45"/>
      <c r="G616" s="5"/>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c r="BQ616" s="37"/>
      <c r="BR616" s="37"/>
      <c r="BS616" s="37"/>
      <c r="BT616" s="37"/>
      <c r="BU616" s="37"/>
      <c r="BV616" s="37"/>
      <c r="BW616" s="37"/>
      <c r="BX616" s="37"/>
      <c r="BY616" s="37"/>
      <c r="BZ616" s="37"/>
      <c r="CA616" s="37"/>
      <c r="CB616" s="37"/>
      <c r="CC616" s="37"/>
      <c r="CD616" s="37"/>
      <c r="CE616" s="37"/>
      <c r="CF616" s="37"/>
      <c r="CG616" s="37"/>
      <c r="CH616" s="37"/>
      <c r="CI616" s="37"/>
      <c r="CJ616" s="37"/>
      <c r="CK616" s="37"/>
      <c r="CL616" s="37"/>
      <c r="CM616" s="37"/>
      <c r="CN616" s="37"/>
      <c r="CO616" s="37"/>
    </row>
    <row r="617" spans="1:93" ht="14.25" customHeight="1" x14ac:dyDescent="0.25">
      <c r="A617" s="37"/>
      <c r="B617" s="4"/>
      <c r="C617" s="37"/>
      <c r="D617" s="5"/>
      <c r="E617" s="5"/>
      <c r="F617" s="45"/>
      <c r="G617" s="5"/>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c r="BQ617" s="37"/>
      <c r="BR617" s="37"/>
      <c r="BS617" s="37"/>
      <c r="BT617" s="37"/>
      <c r="BU617" s="37"/>
      <c r="BV617" s="37"/>
      <c r="BW617" s="37"/>
      <c r="BX617" s="37"/>
      <c r="BY617" s="37"/>
      <c r="BZ617" s="37"/>
      <c r="CA617" s="37"/>
      <c r="CB617" s="37"/>
      <c r="CC617" s="37"/>
      <c r="CD617" s="37"/>
      <c r="CE617" s="37"/>
      <c r="CF617" s="37"/>
      <c r="CG617" s="37"/>
      <c r="CH617" s="37"/>
      <c r="CI617" s="37"/>
      <c r="CJ617" s="37"/>
      <c r="CK617" s="37"/>
      <c r="CL617" s="37"/>
      <c r="CM617" s="37"/>
      <c r="CN617" s="37"/>
      <c r="CO617" s="37"/>
    </row>
    <row r="618" spans="1:93" ht="14.25" customHeight="1" x14ac:dyDescent="0.25">
      <c r="A618" s="37"/>
      <c r="B618" s="4"/>
      <c r="C618" s="37"/>
      <c r="D618" s="5"/>
      <c r="E618" s="5"/>
      <c r="F618" s="45"/>
      <c r="G618" s="5"/>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c r="BQ618" s="37"/>
      <c r="BR618" s="37"/>
      <c r="BS618" s="37"/>
      <c r="BT618" s="37"/>
      <c r="BU618" s="37"/>
      <c r="BV618" s="37"/>
      <c r="BW618" s="37"/>
      <c r="BX618" s="37"/>
      <c r="BY618" s="37"/>
      <c r="BZ618" s="37"/>
      <c r="CA618" s="37"/>
      <c r="CB618" s="37"/>
      <c r="CC618" s="37"/>
      <c r="CD618" s="37"/>
      <c r="CE618" s="37"/>
      <c r="CF618" s="37"/>
      <c r="CG618" s="37"/>
      <c r="CH618" s="37"/>
      <c r="CI618" s="37"/>
      <c r="CJ618" s="37"/>
      <c r="CK618" s="37"/>
      <c r="CL618" s="37"/>
      <c r="CM618" s="37"/>
      <c r="CN618" s="37"/>
      <c r="CO618" s="37"/>
    </row>
    <row r="619" spans="1:93" ht="14.25" customHeight="1" x14ac:dyDescent="0.25">
      <c r="A619" s="37"/>
      <c r="B619" s="4"/>
      <c r="C619" s="37"/>
      <c r="D619" s="5"/>
      <c r="E619" s="5"/>
      <c r="F619" s="45"/>
      <c r="G619" s="5"/>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c r="BQ619" s="37"/>
      <c r="BR619" s="37"/>
      <c r="BS619" s="37"/>
      <c r="BT619" s="37"/>
      <c r="BU619" s="37"/>
      <c r="BV619" s="37"/>
      <c r="BW619" s="37"/>
      <c r="BX619" s="37"/>
      <c r="BY619" s="37"/>
      <c r="BZ619" s="37"/>
      <c r="CA619" s="37"/>
      <c r="CB619" s="37"/>
      <c r="CC619" s="37"/>
      <c r="CD619" s="37"/>
      <c r="CE619" s="37"/>
      <c r="CF619" s="37"/>
      <c r="CG619" s="37"/>
      <c r="CH619" s="37"/>
      <c r="CI619" s="37"/>
      <c r="CJ619" s="37"/>
      <c r="CK619" s="37"/>
      <c r="CL619" s="37"/>
      <c r="CM619" s="37"/>
      <c r="CN619" s="37"/>
      <c r="CO619" s="37"/>
    </row>
    <row r="620" spans="1:93" ht="14.25" customHeight="1" x14ac:dyDescent="0.25">
      <c r="A620" s="37"/>
      <c r="B620" s="4"/>
      <c r="C620" s="37"/>
      <c r="D620" s="5"/>
      <c r="E620" s="5"/>
      <c r="F620" s="45"/>
      <c r="G620" s="5"/>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c r="BQ620" s="37"/>
      <c r="BR620" s="37"/>
      <c r="BS620" s="37"/>
      <c r="BT620" s="37"/>
      <c r="BU620" s="37"/>
      <c r="BV620" s="37"/>
      <c r="BW620" s="37"/>
      <c r="BX620" s="37"/>
      <c r="BY620" s="37"/>
      <c r="BZ620" s="37"/>
      <c r="CA620" s="37"/>
      <c r="CB620" s="37"/>
      <c r="CC620" s="37"/>
      <c r="CD620" s="37"/>
      <c r="CE620" s="37"/>
      <c r="CF620" s="37"/>
      <c r="CG620" s="37"/>
      <c r="CH620" s="37"/>
      <c r="CI620" s="37"/>
      <c r="CJ620" s="37"/>
      <c r="CK620" s="37"/>
      <c r="CL620" s="37"/>
      <c r="CM620" s="37"/>
      <c r="CN620" s="37"/>
      <c r="CO620" s="37"/>
    </row>
    <row r="621" spans="1:93" ht="14.25" customHeight="1" x14ac:dyDescent="0.25">
      <c r="A621" s="37"/>
      <c r="B621" s="4"/>
      <c r="C621" s="37"/>
      <c r="D621" s="5"/>
      <c r="E621" s="5"/>
      <c r="F621" s="45"/>
      <c r="G621" s="5"/>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row>
    <row r="622" spans="1:93" ht="14.25" customHeight="1" x14ac:dyDescent="0.25">
      <c r="A622" s="37"/>
      <c r="B622" s="4"/>
      <c r="C622" s="37"/>
      <c r="D622" s="5"/>
      <c r="E622" s="5"/>
      <c r="F622" s="45"/>
      <c r="G622" s="5"/>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c r="BQ622" s="37"/>
      <c r="BR622" s="37"/>
      <c r="BS622" s="37"/>
      <c r="BT622" s="37"/>
      <c r="BU622" s="37"/>
      <c r="BV622" s="37"/>
      <c r="BW622" s="37"/>
      <c r="BX622" s="37"/>
      <c r="BY622" s="37"/>
      <c r="BZ622" s="37"/>
      <c r="CA622" s="37"/>
      <c r="CB622" s="37"/>
      <c r="CC622" s="37"/>
      <c r="CD622" s="37"/>
      <c r="CE622" s="37"/>
      <c r="CF622" s="37"/>
      <c r="CG622" s="37"/>
      <c r="CH622" s="37"/>
      <c r="CI622" s="37"/>
      <c r="CJ622" s="37"/>
      <c r="CK622" s="37"/>
      <c r="CL622" s="37"/>
      <c r="CM622" s="37"/>
      <c r="CN622" s="37"/>
      <c r="CO622" s="37"/>
    </row>
    <row r="623" spans="1:93" ht="14.25" customHeight="1" x14ac:dyDescent="0.25">
      <c r="A623" s="37"/>
      <c r="B623" s="4"/>
      <c r="C623" s="37"/>
      <c r="D623" s="5"/>
      <c r="E623" s="5"/>
      <c r="F623" s="45"/>
      <c r="G623" s="5"/>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c r="BQ623" s="37"/>
      <c r="BR623" s="37"/>
      <c r="BS623" s="37"/>
      <c r="BT623" s="37"/>
      <c r="BU623" s="37"/>
      <c r="BV623" s="37"/>
      <c r="BW623" s="37"/>
      <c r="BX623" s="37"/>
      <c r="BY623" s="37"/>
      <c r="BZ623" s="37"/>
      <c r="CA623" s="37"/>
      <c r="CB623" s="37"/>
      <c r="CC623" s="37"/>
      <c r="CD623" s="37"/>
      <c r="CE623" s="37"/>
      <c r="CF623" s="37"/>
      <c r="CG623" s="37"/>
      <c r="CH623" s="37"/>
      <c r="CI623" s="37"/>
      <c r="CJ623" s="37"/>
      <c r="CK623" s="37"/>
      <c r="CL623" s="37"/>
      <c r="CM623" s="37"/>
      <c r="CN623" s="37"/>
      <c r="CO623" s="37"/>
    </row>
    <row r="624" spans="1:93" ht="14.25" customHeight="1" x14ac:dyDescent="0.25">
      <c r="A624" s="37"/>
      <c r="B624" s="4"/>
      <c r="C624" s="37"/>
      <c r="D624" s="5"/>
      <c r="E624" s="5"/>
      <c r="F624" s="45"/>
      <c r="G624" s="5"/>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c r="BQ624" s="37"/>
      <c r="BR624" s="37"/>
      <c r="BS624" s="37"/>
      <c r="BT624" s="37"/>
      <c r="BU624" s="37"/>
      <c r="BV624" s="37"/>
      <c r="BW624" s="37"/>
      <c r="BX624" s="37"/>
      <c r="BY624" s="37"/>
      <c r="BZ624" s="37"/>
      <c r="CA624" s="37"/>
      <c r="CB624" s="37"/>
      <c r="CC624" s="37"/>
      <c r="CD624" s="37"/>
      <c r="CE624" s="37"/>
      <c r="CF624" s="37"/>
      <c r="CG624" s="37"/>
      <c r="CH624" s="37"/>
      <c r="CI624" s="37"/>
      <c r="CJ624" s="37"/>
      <c r="CK624" s="37"/>
      <c r="CL624" s="37"/>
      <c r="CM624" s="37"/>
      <c r="CN624" s="37"/>
      <c r="CO624" s="37"/>
    </row>
    <row r="625" spans="1:93" ht="14.25" customHeight="1" x14ac:dyDescent="0.25">
      <c r="A625" s="37"/>
      <c r="B625" s="4"/>
      <c r="C625" s="37"/>
      <c r="D625" s="5"/>
      <c r="E625" s="5"/>
      <c r="F625" s="45"/>
      <c r="G625" s="5"/>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c r="BQ625" s="37"/>
      <c r="BR625" s="37"/>
      <c r="BS625" s="37"/>
      <c r="BT625" s="37"/>
      <c r="BU625" s="37"/>
      <c r="BV625" s="37"/>
      <c r="BW625" s="37"/>
      <c r="BX625" s="37"/>
      <c r="BY625" s="37"/>
      <c r="BZ625" s="37"/>
      <c r="CA625" s="37"/>
      <c r="CB625" s="37"/>
      <c r="CC625" s="37"/>
      <c r="CD625" s="37"/>
      <c r="CE625" s="37"/>
      <c r="CF625" s="37"/>
      <c r="CG625" s="37"/>
      <c r="CH625" s="37"/>
      <c r="CI625" s="37"/>
      <c r="CJ625" s="37"/>
      <c r="CK625" s="37"/>
      <c r="CL625" s="37"/>
      <c r="CM625" s="37"/>
      <c r="CN625" s="37"/>
      <c r="CO625" s="37"/>
    </row>
    <row r="626" spans="1:93" ht="14.25" customHeight="1" x14ac:dyDescent="0.25">
      <c r="A626" s="37"/>
      <c r="B626" s="4"/>
      <c r="C626" s="37"/>
      <c r="D626" s="5"/>
      <c r="E626" s="5"/>
      <c r="F626" s="45"/>
      <c r="G626" s="5"/>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c r="BT626" s="37"/>
      <c r="BU626" s="37"/>
      <c r="BV626" s="37"/>
      <c r="BW626" s="37"/>
      <c r="BX626" s="37"/>
      <c r="BY626" s="37"/>
      <c r="BZ626" s="37"/>
      <c r="CA626" s="37"/>
      <c r="CB626" s="37"/>
      <c r="CC626" s="37"/>
      <c r="CD626" s="37"/>
      <c r="CE626" s="37"/>
      <c r="CF626" s="37"/>
      <c r="CG626" s="37"/>
      <c r="CH626" s="37"/>
      <c r="CI626" s="37"/>
      <c r="CJ626" s="37"/>
      <c r="CK626" s="37"/>
      <c r="CL626" s="37"/>
      <c r="CM626" s="37"/>
      <c r="CN626" s="37"/>
      <c r="CO626" s="37"/>
    </row>
    <row r="627" spans="1:93" ht="14.25" customHeight="1" x14ac:dyDescent="0.25">
      <c r="A627" s="37"/>
      <c r="B627" s="4"/>
      <c r="C627" s="37"/>
      <c r="D627" s="5"/>
      <c r="E627" s="5"/>
      <c r="F627" s="45"/>
      <c r="G627" s="5"/>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c r="BT627" s="37"/>
      <c r="BU627" s="37"/>
      <c r="BV627" s="37"/>
      <c r="BW627" s="37"/>
      <c r="BX627" s="37"/>
      <c r="BY627" s="37"/>
      <c r="BZ627" s="37"/>
      <c r="CA627" s="37"/>
      <c r="CB627" s="37"/>
      <c r="CC627" s="37"/>
      <c r="CD627" s="37"/>
      <c r="CE627" s="37"/>
      <c r="CF627" s="37"/>
      <c r="CG627" s="37"/>
      <c r="CH627" s="37"/>
      <c r="CI627" s="37"/>
      <c r="CJ627" s="37"/>
      <c r="CK627" s="37"/>
      <c r="CL627" s="37"/>
      <c r="CM627" s="37"/>
      <c r="CN627" s="37"/>
      <c r="CO627" s="37"/>
    </row>
    <row r="628" spans="1:93" ht="14.25" customHeight="1" x14ac:dyDescent="0.25">
      <c r="A628" s="37"/>
      <c r="B628" s="4"/>
      <c r="C628" s="37"/>
      <c r="D628" s="5"/>
      <c r="E628" s="5"/>
      <c r="F628" s="45"/>
      <c r="G628" s="5"/>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row>
    <row r="629" spans="1:93" ht="14.25" customHeight="1" x14ac:dyDescent="0.25">
      <c r="A629" s="37"/>
      <c r="B629" s="4"/>
      <c r="C629" s="37"/>
      <c r="D629" s="5"/>
      <c r="E629" s="5"/>
      <c r="F629" s="45"/>
      <c r="G629" s="5"/>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row>
    <row r="630" spans="1:93" ht="14.25" customHeight="1" x14ac:dyDescent="0.25">
      <c r="A630" s="37"/>
      <c r="B630" s="4"/>
      <c r="C630" s="37"/>
      <c r="D630" s="5"/>
      <c r="E630" s="5"/>
      <c r="F630" s="45"/>
      <c r="G630" s="5"/>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c r="BT630" s="37"/>
      <c r="BU630" s="37"/>
      <c r="BV630" s="37"/>
      <c r="BW630" s="37"/>
      <c r="BX630" s="37"/>
      <c r="BY630" s="37"/>
      <c r="BZ630" s="37"/>
      <c r="CA630" s="37"/>
      <c r="CB630" s="37"/>
      <c r="CC630" s="37"/>
      <c r="CD630" s="37"/>
      <c r="CE630" s="37"/>
      <c r="CF630" s="37"/>
      <c r="CG630" s="37"/>
      <c r="CH630" s="37"/>
      <c r="CI630" s="37"/>
      <c r="CJ630" s="37"/>
      <c r="CK630" s="37"/>
      <c r="CL630" s="37"/>
      <c r="CM630" s="37"/>
      <c r="CN630" s="37"/>
      <c r="CO630" s="37"/>
    </row>
    <row r="631" spans="1:93" ht="14.25" customHeight="1" x14ac:dyDescent="0.25">
      <c r="A631" s="37"/>
      <c r="B631" s="4"/>
      <c r="C631" s="37"/>
      <c r="D631" s="5"/>
      <c r="E631" s="5"/>
      <c r="F631" s="45"/>
      <c r="G631" s="5"/>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c r="BT631" s="37"/>
      <c r="BU631" s="37"/>
      <c r="BV631" s="37"/>
      <c r="BW631" s="37"/>
      <c r="BX631" s="37"/>
      <c r="BY631" s="37"/>
      <c r="BZ631" s="37"/>
      <c r="CA631" s="37"/>
      <c r="CB631" s="37"/>
      <c r="CC631" s="37"/>
      <c r="CD631" s="37"/>
      <c r="CE631" s="37"/>
      <c r="CF631" s="37"/>
      <c r="CG631" s="37"/>
      <c r="CH631" s="37"/>
      <c r="CI631" s="37"/>
      <c r="CJ631" s="37"/>
      <c r="CK631" s="37"/>
      <c r="CL631" s="37"/>
      <c r="CM631" s="37"/>
      <c r="CN631" s="37"/>
      <c r="CO631" s="37"/>
    </row>
    <row r="632" spans="1:93" ht="14.25" customHeight="1" x14ac:dyDescent="0.25">
      <c r="A632" s="37"/>
      <c r="B632" s="4"/>
      <c r="C632" s="37"/>
      <c r="D632" s="5"/>
      <c r="E632" s="5"/>
      <c r="F632" s="45"/>
      <c r="G632" s="5"/>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c r="BQ632" s="37"/>
      <c r="BR632" s="37"/>
      <c r="BS632" s="37"/>
      <c r="BT632" s="37"/>
      <c r="BU632" s="37"/>
      <c r="BV632" s="37"/>
      <c r="BW632" s="37"/>
      <c r="BX632" s="37"/>
      <c r="BY632" s="37"/>
      <c r="BZ632" s="37"/>
      <c r="CA632" s="37"/>
      <c r="CB632" s="37"/>
      <c r="CC632" s="37"/>
      <c r="CD632" s="37"/>
      <c r="CE632" s="37"/>
      <c r="CF632" s="37"/>
      <c r="CG632" s="37"/>
      <c r="CH632" s="37"/>
      <c r="CI632" s="37"/>
      <c r="CJ632" s="37"/>
      <c r="CK632" s="37"/>
      <c r="CL632" s="37"/>
      <c r="CM632" s="37"/>
      <c r="CN632" s="37"/>
      <c r="CO632" s="37"/>
    </row>
    <row r="633" spans="1:93" ht="14.25" customHeight="1" x14ac:dyDescent="0.25">
      <c r="A633" s="37"/>
      <c r="B633" s="4"/>
      <c r="C633" s="37"/>
      <c r="D633" s="5"/>
      <c r="E633" s="5"/>
      <c r="F633" s="45"/>
      <c r="G633" s="5"/>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c r="BQ633" s="37"/>
      <c r="BR633" s="37"/>
      <c r="BS633" s="37"/>
      <c r="BT633" s="37"/>
      <c r="BU633" s="37"/>
      <c r="BV633" s="37"/>
      <c r="BW633" s="37"/>
      <c r="BX633" s="37"/>
      <c r="BY633" s="37"/>
      <c r="BZ633" s="37"/>
      <c r="CA633" s="37"/>
      <c r="CB633" s="37"/>
      <c r="CC633" s="37"/>
      <c r="CD633" s="37"/>
      <c r="CE633" s="37"/>
      <c r="CF633" s="37"/>
      <c r="CG633" s="37"/>
      <c r="CH633" s="37"/>
      <c r="CI633" s="37"/>
      <c r="CJ633" s="37"/>
      <c r="CK633" s="37"/>
      <c r="CL633" s="37"/>
      <c r="CM633" s="37"/>
      <c r="CN633" s="37"/>
      <c r="CO633" s="37"/>
    </row>
    <row r="634" spans="1:93" ht="14.25" customHeight="1" x14ac:dyDescent="0.25">
      <c r="A634" s="37"/>
      <c r="B634" s="4"/>
      <c r="C634" s="37"/>
      <c r="D634" s="5"/>
      <c r="E634" s="5"/>
      <c r="F634" s="45"/>
      <c r="G634" s="5"/>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row>
    <row r="635" spans="1:93" ht="14.25" customHeight="1" x14ac:dyDescent="0.25">
      <c r="A635" s="37"/>
      <c r="B635" s="4"/>
      <c r="C635" s="37"/>
      <c r="D635" s="5"/>
      <c r="E635" s="5"/>
      <c r="F635" s="45"/>
      <c r="G635" s="5"/>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row>
    <row r="636" spans="1:93" ht="14.25" customHeight="1" x14ac:dyDescent="0.25">
      <c r="A636" s="37"/>
      <c r="B636" s="4"/>
      <c r="C636" s="37"/>
      <c r="D636" s="5"/>
      <c r="E636" s="5"/>
      <c r="F636" s="45"/>
      <c r="G636" s="5"/>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row>
    <row r="637" spans="1:93" ht="14.25" customHeight="1" x14ac:dyDescent="0.25">
      <c r="A637" s="37"/>
      <c r="B637" s="4"/>
      <c r="C637" s="37"/>
      <c r="D637" s="5"/>
      <c r="E637" s="5"/>
      <c r="F637" s="45"/>
      <c r="G637" s="5"/>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row>
    <row r="638" spans="1:93" ht="14.25" customHeight="1" x14ac:dyDescent="0.25">
      <c r="A638" s="37"/>
      <c r="B638" s="4"/>
      <c r="C638" s="37"/>
      <c r="D638" s="5"/>
      <c r="E638" s="5"/>
      <c r="F638" s="45"/>
      <c r="G638" s="5"/>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c r="BQ638" s="37"/>
      <c r="BR638" s="37"/>
      <c r="BS638" s="37"/>
      <c r="BT638" s="37"/>
      <c r="BU638" s="37"/>
      <c r="BV638" s="37"/>
      <c r="BW638" s="37"/>
      <c r="BX638" s="37"/>
      <c r="BY638" s="37"/>
      <c r="BZ638" s="37"/>
      <c r="CA638" s="37"/>
      <c r="CB638" s="37"/>
      <c r="CC638" s="37"/>
      <c r="CD638" s="37"/>
      <c r="CE638" s="37"/>
      <c r="CF638" s="37"/>
      <c r="CG638" s="37"/>
      <c r="CH638" s="37"/>
      <c r="CI638" s="37"/>
      <c r="CJ638" s="37"/>
      <c r="CK638" s="37"/>
      <c r="CL638" s="37"/>
      <c r="CM638" s="37"/>
      <c r="CN638" s="37"/>
      <c r="CO638" s="37"/>
    </row>
    <row r="639" spans="1:93" ht="14.25" customHeight="1" x14ac:dyDescent="0.25">
      <c r="A639" s="37"/>
      <c r="B639" s="4"/>
      <c r="C639" s="37"/>
      <c r="D639" s="5"/>
      <c r="E639" s="5"/>
      <c r="F639" s="45"/>
      <c r="G639" s="5"/>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c r="BQ639" s="37"/>
      <c r="BR639" s="37"/>
      <c r="BS639" s="37"/>
      <c r="BT639" s="37"/>
      <c r="BU639" s="37"/>
      <c r="BV639" s="37"/>
      <c r="BW639" s="37"/>
      <c r="BX639" s="37"/>
      <c r="BY639" s="37"/>
      <c r="BZ639" s="37"/>
      <c r="CA639" s="37"/>
      <c r="CB639" s="37"/>
      <c r="CC639" s="37"/>
      <c r="CD639" s="37"/>
      <c r="CE639" s="37"/>
      <c r="CF639" s="37"/>
      <c r="CG639" s="37"/>
      <c r="CH639" s="37"/>
      <c r="CI639" s="37"/>
      <c r="CJ639" s="37"/>
      <c r="CK639" s="37"/>
      <c r="CL639" s="37"/>
      <c r="CM639" s="37"/>
      <c r="CN639" s="37"/>
      <c r="CO639" s="37"/>
    </row>
    <row r="640" spans="1:93" ht="14.25" customHeight="1" x14ac:dyDescent="0.25">
      <c r="A640" s="37"/>
      <c r="B640" s="4"/>
      <c r="C640" s="37"/>
      <c r="D640" s="5"/>
      <c r="E640" s="5"/>
      <c r="F640" s="45"/>
      <c r="G640" s="5"/>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row>
    <row r="641" spans="1:93" ht="14.25" customHeight="1" x14ac:dyDescent="0.25">
      <c r="A641" s="37"/>
      <c r="B641" s="4"/>
      <c r="C641" s="37"/>
      <c r="D641" s="5"/>
      <c r="E641" s="5"/>
      <c r="F641" s="45"/>
      <c r="G641" s="5"/>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row>
    <row r="642" spans="1:93" ht="14.25" customHeight="1" x14ac:dyDescent="0.25">
      <c r="A642" s="37"/>
      <c r="B642" s="4"/>
      <c r="C642" s="37"/>
      <c r="D642" s="5"/>
      <c r="E642" s="5"/>
      <c r="F642" s="45"/>
      <c r="G642" s="5"/>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row>
    <row r="643" spans="1:93" ht="14.25" customHeight="1" x14ac:dyDescent="0.25">
      <c r="A643" s="37"/>
      <c r="B643" s="4"/>
      <c r="C643" s="37"/>
      <c r="D643" s="5"/>
      <c r="E643" s="5"/>
      <c r="F643" s="45"/>
      <c r="G643" s="5"/>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row>
    <row r="644" spans="1:93" ht="14.25" customHeight="1" x14ac:dyDescent="0.25">
      <c r="A644" s="37"/>
      <c r="B644" s="4"/>
      <c r="C644" s="37"/>
      <c r="D644" s="5"/>
      <c r="E644" s="5"/>
      <c r="F644" s="45"/>
      <c r="G644" s="5"/>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row>
    <row r="645" spans="1:93" ht="14.25" customHeight="1" x14ac:dyDescent="0.25">
      <c r="A645" s="37"/>
      <c r="B645" s="4"/>
      <c r="C645" s="37"/>
      <c r="D645" s="5"/>
      <c r="E645" s="5"/>
      <c r="F645" s="45"/>
      <c r="G645" s="5"/>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row>
    <row r="646" spans="1:93" ht="14.25" customHeight="1" x14ac:dyDescent="0.25">
      <c r="A646" s="37"/>
      <c r="B646" s="4"/>
      <c r="C646" s="37"/>
      <c r="D646" s="5"/>
      <c r="E646" s="5"/>
      <c r="F646" s="45"/>
      <c r="G646" s="5"/>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row>
    <row r="647" spans="1:93" ht="14.25" customHeight="1" x14ac:dyDescent="0.25">
      <c r="A647" s="37"/>
      <c r="B647" s="4"/>
      <c r="C647" s="37"/>
      <c r="D647" s="5"/>
      <c r="E647" s="5"/>
      <c r="F647" s="45"/>
      <c r="G647" s="5"/>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row>
    <row r="648" spans="1:93" ht="14.25" customHeight="1" x14ac:dyDescent="0.25">
      <c r="A648" s="37"/>
      <c r="B648" s="4"/>
      <c r="C648" s="37"/>
      <c r="D648" s="5"/>
      <c r="E648" s="5"/>
      <c r="F648" s="45"/>
      <c r="G648" s="5"/>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row>
    <row r="649" spans="1:93" ht="14.25" customHeight="1" x14ac:dyDescent="0.25">
      <c r="A649" s="37"/>
      <c r="B649" s="4"/>
      <c r="C649" s="37"/>
      <c r="D649" s="5"/>
      <c r="E649" s="5"/>
      <c r="F649" s="45"/>
      <c r="G649" s="5"/>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row>
    <row r="650" spans="1:93" ht="14.25" customHeight="1" x14ac:dyDescent="0.25">
      <c r="A650" s="37"/>
      <c r="B650" s="4"/>
      <c r="C650" s="37"/>
      <c r="D650" s="5"/>
      <c r="E650" s="5"/>
      <c r="F650" s="45"/>
      <c r="G650" s="5"/>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row>
    <row r="651" spans="1:93" ht="14.25" customHeight="1" x14ac:dyDescent="0.25">
      <c r="A651" s="37"/>
      <c r="B651" s="4"/>
      <c r="C651" s="37"/>
      <c r="D651" s="5"/>
      <c r="E651" s="5"/>
      <c r="F651" s="45"/>
      <c r="G651" s="5"/>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row>
    <row r="652" spans="1:93" ht="14.25" customHeight="1" x14ac:dyDescent="0.25">
      <c r="A652" s="37"/>
      <c r="B652" s="4"/>
      <c r="C652" s="37"/>
      <c r="D652" s="5"/>
      <c r="E652" s="5"/>
      <c r="F652" s="45"/>
      <c r="G652" s="5"/>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row>
    <row r="653" spans="1:93" ht="14.25" customHeight="1" x14ac:dyDescent="0.25">
      <c r="A653" s="37"/>
      <c r="B653" s="4"/>
      <c r="C653" s="37"/>
      <c r="D653" s="5"/>
      <c r="E653" s="5"/>
      <c r="F653" s="45"/>
      <c r="G653" s="5"/>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row>
    <row r="654" spans="1:93" ht="14.25" customHeight="1" x14ac:dyDescent="0.25">
      <c r="A654" s="37"/>
      <c r="B654" s="4"/>
      <c r="C654" s="37"/>
      <c r="D654" s="5"/>
      <c r="E654" s="5"/>
      <c r="F654" s="45"/>
      <c r="G654" s="5"/>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row>
    <row r="655" spans="1:93" ht="14.25" customHeight="1" x14ac:dyDescent="0.25">
      <c r="A655" s="37"/>
      <c r="B655" s="4"/>
      <c r="C655" s="37"/>
      <c r="D655" s="5"/>
      <c r="E655" s="5"/>
      <c r="F655" s="45"/>
      <c r="G655" s="5"/>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row>
    <row r="656" spans="1:93" ht="14.25" customHeight="1" x14ac:dyDescent="0.25">
      <c r="A656" s="37"/>
      <c r="B656" s="4"/>
      <c r="C656" s="37"/>
      <c r="D656" s="5"/>
      <c r="E656" s="5"/>
      <c r="F656" s="45"/>
      <c r="G656" s="5"/>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row>
    <row r="657" spans="1:93" ht="14.25" customHeight="1" x14ac:dyDescent="0.25">
      <c r="A657" s="37"/>
      <c r="B657" s="4"/>
      <c r="C657" s="37"/>
      <c r="D657" s="5"/>
      <c r="E657" s="5"/>
      <c r="F657" s="45"/>
      <c r="G657" s="5"/>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row>
    <row r="658" spans="1:93" ht="14.25" customHeight="1" x14ac:dyDescent="0.25">
      <c r="A658" s="37"/>
      <c r="B658" s="4"/>
      <c r="C658" s="37"/>
      <c r="D658" s="5"/>
      <c r="E658" s="5"/>
      <c r="F658" s="45"/>
      <c r="G658" s="5"/>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row>
    <row r="659" spans="1:93" ht="14.25" customHeight="1" x14ac:dyDescent="0.25">
      <c r="A659" s="37"/>
      <c r="B659" s="4"/>
      <c r="C659" s="37"/>
      <c r="D659" s="5"/>
      <c r="E659" s="5"/>
      <c r="F659" s="45"/>
      <c r="G659" s="5"/>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row>
    <row r="660" spans="1:93" ht="14.25" customHeight="1" x14ac:dyDescent="0.25">
      <c r="A660" s="37"/>
      <c r="B660" s="4"/>
      <c r="C660" s="37"/>
      <c r="D660" s="5"/>
      <c r="E660" s="5"/>
      <c r="F660" s="45"/>
      <c r="G660" s="5"/>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row>
    <row r="661" spans="1:93" ht="14.25" customHeight="1" x14ac:dyDescent="0.25">
      <c r="A661" s="37"/>
      <c r="B661" s="4"/>
      <c r="C661" s="37"/>
      <c r="D661" s="5"/>
      <c r="E661" s="5"/>
      <c r="F661" s="45"/>
      <c r="G661" s="5"/>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row>
    <row r="662" spans="1:93" ht="14.25" customHeight="1" x14ac:dyDescent="0.25">
      <c r="A662" s="37"/>
      <c r="B662" s="4"/>
      <c r="C662" s="37"/>
      <c r="D662" s="5"/>
      <c r="E662" s="5"/>
      <c r="F662" s="45"/>
      <c r="G662" s="5"/>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row>
    <row r="663" spans="1:93" ht="14.25" customHeight="1" x14ac:dyDescent="0.25">
      <c r="A663" s="37"/>
      <c r="B663" s="4"/>
      <c r="C663" s="37"/>
      <c r="D663" s="5"/>
      <c r="E663" s="5"/>
      <c r="F663" s="45"/>
      <c r="G663" s="5"/>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row>
    <row r="664" spans="1:93" ht="14.25" customHeight="1" x14ac:dyDescent="0.25">
      <c r="A664" s="37"/>
      <c r="B664" s="4"/>
      <c r="C664" s="37"/>
      <c r="D664" s="5"/>
      <c r="E664" s="5"/>
      <c r="F664" s="45"/>
      <c r="G664" s="5"/>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row>
    <row r="665" spans="1:93" ht="14.25" customHeight="1" x14ac:dyDescent="0.25">
      <c r="A665" s="37"/>
      <c r="B665" s="4"/>
      <c r="C665" s="37"/>
      <c r="D665" s="5"/>
      <c r="E665" s="5"/>
      <c r="F665" s="45"/>
      <c r="G665" s="5"/>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row>
    <row r="666" spans="1:93" ht="14.25" customHeight="1" x14ac:dyDescent="0.25">
      <c r="A666" s="37"/>
      <c r="B666" s="4"/>
      <c r="C666" s="37"/>
      <c r="D666" s="5"/>
      <c r="E666" s="5"/>
      <c r="F666" s="45"/>
      <c r="G666" s="5"/>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row>
    <row r="667" spans="1:93" ht="14.25" customHeight="1" x14ac:dyDescent="0.25">
      <c r="A667" s="37"/>
      <c r="B667" s="4"/>
      <c r="C667" s="37"/>
      <c r="D667" s="5"/>
      <c r="E667" s="5"/>
      <c r="F667" s="45"/>
      <c r="G667" s="5"/>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row>
    <row r="668" spans="1:93" ht="14.25" customHeight="1" x14ac:dyDescent="0.25">
      <c r="A668" s="37"/>
      <c r="B668" s="4"/>
      <c r="C668" s="37"/>
      <c r="D668" s="5"/>
      <c r="E668" s="5"/>
      <c r="F668" s="45"/>
      <c r="G668" s="5"/>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row>
    <row r="669" spans="1:93" ht="14.25" customHeight="1" x14ac:dyDescent="0.25">
      <c r="A669" s="37"/>
      <c r="B669" s="4"/>
      <c r="C669" s="37"/>
      <c r="D669" s="5"/>
      <c r="E669" s="5"/>
      <c r="F669" s="45"/>
      <c r="G669" s="5"/>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row>
    <row r="670" spans="1:93" ht="14.25" customHeight="1" x14ac:dyDescent="0.25">
      <c r="A670" s="37"/>
      <c r="B670" s="4"/>
      <c r="C670" s="37"/>
      <c r="D670" s="5"/>
      <c r="E670" s="5"/>
      <c r="F670" s="45"/>
      <c r="G670" s="5"/>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row>
    <row r="671" spans="1:93" ht="14.25" customHeight="1" x14ac:dyDescent="0.25">
      <c r="A671" s="37"/>
      <c r="B671" s="4"/>
      <c r="C671" s="37"/>
      <c r="D671" s="5"/>
      <c r="E671" s="5"/>
      <c r="F671" s="45"/>
      <c r="G671" s="5"/>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row>
    <row r="672" spans="1:93" ht="14.25" customHeight="1" x14ac:dyDescent="0.25">
      <c r="A672" s="37"/>
      <c r="B672" s="4"/>
      <c r="C672" s="37"/>
      <c r="D672" s="5"/>
      <c r="E672" s="5"/>
      <c r="F672" s="45"/>
      <c r="G672" s="5"/>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row>
    <row r="673" spans="1:93" ht="14.25" customHeight="1" x14ac:dyDescent="0.25">
      <c r="A673" s="37"/>
      <c r="B673" s="4"/>
      <c r="C673" s="37"/>
      <c r="D673" s="5"/>
      <c r="E673" s="5"/>
      <c r="F673" s="45"/>
      <c r="G673" s="5"/>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row>
    <row r="674" spans="1:93" ht="14.25" customHeight="1" x14ac:dyDescent="0.25">
      <c r="A674" s="37"/>
      <c r="B674" s="4"/>
      <c r="C674" s="37"/>
      <c r="D674" s="5"/>
      <c r="E674" s="5"/>
      <c r="F674" s="45"/>
      <c r="G674" s="5"/>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row>
    <row r="675" spans="1:93" ht="14.25" customHeight="1" x14ac:dyDescent="0.25">
      <c r="A675" s="37"/>
      <c r="B675" s="4"/>
      <c r="C675" s="37"/>
      <c r="D675" s="5"/>
      <c r="E675" s="5"/>
      <c r="F675" s="45"/>
      <c r="G675" s="5"/>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row>
    <row r="676" spans="1:93" ht="14.25" customHeight="1" x14ac:dyDescent="0.25">
      <c r="A676" s="37"/>
      <c r="B676" s="4"/>
      <c r="C676" s="37"/>
      <c r="D676" s="5"/>
      <c r="E676" s="5"/>
      <c r="F676" s="45"/>
      <c r="G676" s="5"/>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row>
    <row r="677" spans="1:93" ht="14.25" customHeight="1" x14ac:dyDescent="0.25">
      <c r="A677" s="37"/>
      <c r="B677" s="4"/>
      <c r="C677" s="37"/>
      <c r="D677" s="5"/>
      <c r="E677" s="5"/>
      <c r="F677" s="45"/>
      <c r="G677" s="5"/>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row>
    <row r="678" spans="1:93" ht="14.25" customHeight="1" x14ac:dyDescent="0.25">
      <c r="A678" s="37"/>
      <c r="B678" s="4"/>
      <c r="C678" s="37"/>
      <c r="D678" s="5"/>
      <c r="E678" s="5"/>
      <c r="F678" s="45"/>
      <c r="G678" s="5"/>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row>
    <row r="679" spans="1:93" ht="14.25" customHeight="1" x14ac:dyDescent="0.25">
      <c r="A679" s="37"/>
      <c r="B679" s="4"/>
      <c r="C679" s="37"/>
      <c r="D679" s="5"/>
      <c r="E679" s="5"/>
      <c r="F679" s="45"/>
      <c r="G679" s="5"/>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row>
    <row r="680" spans="1:93" ht="14.25" customHeight="1" x14ac:dyDescent="0.25">
      <c r="A680" s="37"/>
      <c r="B680" s="4"/>
      <c r="C680" s="37"/>
      <c r="D680" s="5"/>
      <c r="E680" s="5"/>
      <c r="F680" s="45"/>
      <c r="G680" s="5"/>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row>
    <row r="681" spans="1:93" ht="14.25" customHeight="1" x14ac:dyDescent="0.25">
      <c r="A681" s="37"/>
      <c r="B681" s="4"/>
      <c r="C681" s="37"/>
      <c r="D681" s="5"/>
      <c r="E681" s="5"/>
      <c r="F681" s="45"/>
      <c r="G681" s="5"/>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row>
    <row r="682" spans="1:93" ht="14.25" customHeight="1" x14ac:dyDescent="0.25">
      <c r="A682" s="37"/>
      <c r="B682" s="4"/>
      <c r="C682" s="37"/>
      <c r="D682" s="5"/>
      <c r="E682" s="5"/>
      <c r="F682" s="45"/>
      <c r="G682" s="5"/>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row>
    <row r="683" spans="1:93" ht="14.25" customHeight="1" x14ac:dyDescent="0.25">
      <c r="A683" s="37"/>
      <c r="B683" s="4"/>
      <c r="C683" s="37"/>
      <c r="D683" s="5"/>
      <c r="E683" s="5"/>
      <c r="F683" s="45"/>
      <c r="G683" s="5"/>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row>
    <row r="684" spans="1:93" ht="14.25" customHeight="1" x14ac:dyDescent="0.25">
      <c r="A684" s="37"/>
      <c r="B684" s="4"/>
      <c r="C684" s="37"/>
      <c r="D684" s="5"/>
      <c r="E684" s="5"/>
      <c r="F684" s="45"/>
      <c r="G684" s="5"/>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row>
    <row r="685" spans="1:93" ht="14.25" customHeight="1" x14ac:dyDescent="0.25">
      <c r="A685" s="37"/>
      <c r="B685" s="4"/>
      <c r="C685" s="37"/>
      <c r="D685" s="5"/>
      <c r="E685" s="5"/>
      <c r="F685" s="45"/>
      <c r="G685" s="5"/>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row>
    <row r="686" spans="1:93" ht="14.25" customHeight="1" x14ac:dyDescent="0.25">
      <c r="A686" s="37"/>
      <c r="B686" s="4"/>
      <c r="C686" s="37"/>
      <c r="D686" s="5"/>
      <c r="E686" s="5"/>
      <c r="F686" s="45"/>
      <c r="G686" s="5"/>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row>
    <row r="687" spans="1:93" ht="14.25" customHeight="1" x14ac:dyDescent="0.25">
      <c r="A687" s="37"/>
      <c r="B687" s="4"/>
      <c r="C687" s="37"/>
      <c r="D687" s="5"/>
      <c r="E687" s="5"/>
      <c r="F687" s="45"/>
      <c r="G687" s="5"/>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row>
    <row r="688" spans="1:93" ht="14.25" customHeight="1" x14ac:dyDescent="0.25">
      <c r="A688" s="37"/>
      <c r="B688" s="4"/>
      <c r="C688" s="37"/>
      <c r="D688" s="5"/>
      <c r="E688" s="5"/>
      <c r="F688" s="45"/>
      <c r="G688" s="5"/>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row>
    <row r="689" spans="1:93" ht="14.25" customHeight="1" x14ac:dyDescent="0.25">
      <c r="A689" s="37"/>
      <c r="B689" s="4"/>
      <c r="C689" s="37"/>
      <c r="D689" s="5"/>
      <c r="E689" s="5"/>
      <c r="F689" s="45"/>
      <c r="G689" s="5"/>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row>
    <row r="690" spans="1:93" ht="14.25" customHeight="1" x14ac:dyDescent="0.25">
      <c r="A690" s="37"/>
      <c r="B690" s="4"/>
      <c r="C690" s="37"/>
      <c r="D690" s="5"/>
      <c r="E690" s="5"/>
      <c r="F690" s="45"/>
      <c r="G690" s="5"/>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row>
    <row r="691" spans="1:93" ht="14.25" customHeight="1" x14ac:dyDescent="0.25">
      <c r="A691" s="37"/>
      <c r="B691" s="4"/>
      <c r="C691" s="37"/>
      <c r="D691" s="5"/>
      <c r="E691" s="5"/>
      <c r="F691" s="45"/>
      <c r="G691" s="5"/>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row>
    <row r="692" spans="1:93" ht="14.25" customHeight="1" x14ac:dyDescent="0.25">
      <c r="A692" s="37"/>
      <c r="B692" s="4"/>
      <c r="C692" s="37"/>
      <c r="D692" s="5"/>
      <c r="E692" s="5"/>
      <c r="F692" s="45"/>
      <c r="G692" s="5"/>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c r="BL692" s="37"/>
      <c r="BM692" s="37"/>
      <c r="BN692" s="37"/>
      <c r="BO692" s="37"/>
      <c r="BP692" s="37"/>
      <c r="BQ692" s="37"/>
      <c r="BR692" s="37"/>
      <c r="BS692" s="37"/>
      <c r="BT692" s="37"/>
      <c r="BU692" s="37"/>
      <c r="BV692" s="37"/>
      <c r="BW692" s="37"/>
      <c r="BX692" s="37"/>
      <c r="BY692" s="37"/>
      <c r="BZ692" s="37"/>
      <c r="CA692" s="37"/>
      <c r="CB692" s="37"/>
      <c r="CC692" s="37"/>
      <c r="CD692" s="37"/>
      <c r="CE692" s="37"/>
      <c r="CF692" s="37"/>
      <c r="CG692" s="37"/>
      <c r="CH692" s="37"/>
      <c r="CI692" s="37"/>
      <c r="CJ692" s="37"/>
      <c r="CK692" s="37"/>
      <c r="CL692" s="37"/>
      <c r="CM692" s="37"/>
      <c r="CN692" s="37"/>
      <c r="CO692" s="37"/>
    </row>
    <row r="693" spans="1:93" ht="14.25" customHeight="1" x14ac:dyDescent="0.25">
      <c r="A693" s="37"/>
      <c r="B693" s="4"/>
      <c r="C693" s="37"/>
      <c r="D693" s="5"/>
      <c r="E693" s="5"/>
      <c r="F693" s="45"/>
      <c r="G693" s="5"/>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c r="BN693" s="37"/>
      <c r="BO693" s="37"/>
      <c r="BP693" s="37"/>
      <c r="BQ693" s="37"/>
      <c r="BR693" s="37"/>
      <c r="BS693" s="37"/>
      <c r="BT693" s="37"/>
      <c r="BU693" s="37"/>
      <c r="BV693" s="37"/>
      <c r="BW693" s="37"/>
      <c r="BX693" s="37"/>
      <c r="BY693" s="37"/>
      <c r="BZ693" s="37"/>
      <c r="CA693" s="37"/>
      <c r="CB693" s="37"/>
      <c r="CC693" s="37"/>
      <c r="CD693" s="37"/>
      <c r="CE693" s="37"/>
      <c r="CF693" s="37"/>
      <c r="CG693" s="37"/>
      <c r="CH693" s="37"/>
      <c r="CI693" s="37"/>
      <c r="CJ693" s="37"/>
      <c r="CK693" s="37"/>
      <c r="CL693" s="37"/>
      <c r="CM693" s="37"/>
      <c r="CN693" s="37"/>
      <c r="CO693" s="37"/>
    </row>
    <row r="694" spans="1:93" ht="14.25" customHeight="1" x14ac:dyDescent="0.25">
      <c r="A694" s="37"/>
      <c r="B694" s="4"/>
      <c r="C694" s="37"/>
      <c r="D694" s="5"/>
      <c r="E694" s="5"/>
      <c r="F694" s="45"/>
      <c r="G694" s="5"/>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c r="BL694" s="37"/>
      <c r="BM694" s="37"/>
      <c r="BN694" s="37"/>
      <c r="BO694" s="37"/>
      <c r="BP694" s="37"/>
      <c r="BQ694" s="37"/>
      <c r="BR694" s="37"/>
      <c r="BS694" s="37"/>
      <c r="BT694" s="37"/>
      <c r="BU694" s="37"/>
      <c r="BV694" s="37"/>
      <c r="BW694" s="37"/>
      <c r="BX694" s="37"/>
      <c r="BY694" s="37"/>
      <c r="BZ694" s="37"/>
      <c r="CA694" s="37"/>
      <c r="CB694" s="37"/>
      <c r="CC694" s="37"/>
      <c r="CD694" s="37"/>
      <c r="CE694" s="37"/>
      <c r="CF694" s="37"/>
      <c r="CG694" s="37"/>
      <c r="CH694" s="37"/>
      <c r="CI694" s="37"/>
      <c r="CJ694" s="37"/>
      <c r="CK694" s="37"/>
      <c r="CL694" s="37"/>
      <c r="CM694" s="37"/>
      <c r="CN694" s="37"/>
      <c r="CO694" s="37"/>
    </row>
    <row r="695" spans="1:93" ht="14.25" customHeight="1" x14ac:dyDescent="0.25">
      <c r="A695" s="37"/>
      <c r="B695" s="4"/>
      <c r="C695" s="37"/>
      <c r="D695" s="5"/>
      <c r="E695" s="5"/>
      <c r="F695" s="45"/>
      <c r="G695" s="5"/>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c r="BL695" s="37"/>
      <c r="BM695" s="37"/>
      <c r="BN695" s="37"/>
      <c r="BO695" s="37"/>
      <c r="BP695" s="37"/>
      <c r="BQ695" s="37"/>
      <c r="BR695" s="37"/>
      <c r="BS695" s="37"/>
      <c r="BT695" s="37"/>
      <c r="BU695" s="37"/>
      <c r="BV695" s="37"/>
      <c r="BW695" s="37"/>
      <c r="BX695" s="37"/>
      <c r="BY695" s="37"/>
      <c r="BZ695" s="37"/>
      <c r="CA695" s="37"/>
      <c r="CB695" s="37"/>
      <c r="CC695" s="37"/>
      <c r="CD695" s="37"/>
      <c r="CE695" s="37"/>
      <c r="CF695" s="37"/>
      <c r="CG695" s="37"/>
      <c r="CH695" s="37"/>
      <c r="CI695" s="37"/>
      <c r="CJ695" s="37"/>
      <c r="CK695" s="37"/>
      <c r="CL695" s="37"/>
      <c r="CM695" s="37"/>
      <c r="CN695" s="37"/>
      <c r="CO695" s="37"/>
    </row>
    <row r="696" spans="1:93" ht="14.25" customHeight="1" x14ac:dyDescent="0.25">
      <c r="A696" s="37"/>
      <c r="B696" s="4"/>
      <c r="C696" s="37"/>
      <c r="D696" s="5"/>
      <c r="E696" s="5"/>
      <c r="F696" s="45"/>
      <c r="G696" s="5"/>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c r="BL696" s="37"/>
      <c r="BM696" s="37"/>
      <c r="BN696" s="37"/>
      <c r="BO696" s="37"/>
      <c r="BP696" s="37"/>
      <c r="BQ696" s="37"/>
      <c r="BR696" s="37"/>
      <c r="BS696" s="37"/>
      <c r="BT696" s="37"/>
      <c r="BU696" s="37"/>
      <c r="BV696" s="37"/>
      <c r="BW696" s="37"/>
      <c r="BX696" s="37"/>
      <c r="BY696" s="37"/>
      <c r="BZ696" s="37"/>
      <c r="CA696" s="37"/>
      <c r="CB696" s="37"/>
      <c r="CC696" s="37"/>
      <c r="CD696" s="37"/>
      <c r="CE696" s="37"/>
      <c r="CF696" s="37"/>
      <c r="CG696" s="37"/>
      <c r="CH696" s="37"/>
      <c r="CI696" s="37"/>
      <c r="CJ696" s="37"/>
      <c r="CK696" s="37"/>
      <c r="CL696" s="37"/>
      <c r="CM696" s="37"/>
      <c r="CN696" s="37"/>
      <c r="CO696" s="37"/>
    </row>
    <row r="697" spans="1:93" ht="14.25" customHeight="1" x14ac:dyDescent="0.25">
      <c r="A697" s="37"/>
      <c r="B697" s="4"/>
      <c r="C697" s="37"/>
      <c r="D697" s="5"/>
      <c r="E697" s="5"/>
      <c r="F697" s="45"/>
      <c r="G697" s="5"/>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c r="BL697" s="37"/>
      <c r="BM697" s="37"/>
      <c r="BN697" s="37"/>
      <c r="BO697" s="37"/>
      <c r="BP697" s="37"/>
      <c r="BQ697" s="37"/>
      <c r="BR697" s="37"/>
      <c r="BS697" s="37"/>
      <c r="BT697" s="37"/>
      <c r="BU697" s="37"/>
      <c r="BV697" s="37"/>
      <c r="BW697" s="37"/>
      <c r="BX697" s="37"/>
      <c r="BY697" s="37"/>
      <c r="BZ697" s="37"/>
      <c r="CA697" s="37"/>
      <c r="CB697" s="37"/>
      <c r="CC697" s="37"/>
      <c r="CD697" s="37"/>
      <c r="CE697" s="37"/>
      <c r="CF697" s="37"/>
      <c r="CG697" s="37"/>
      <c r="CH697" s="37"/>
      <c r="CI697" s="37"/>
      <c r="CJ697" s="37"/>
      <c r="CK697" s="37"/>
      <c r="CL697" s="37"/>
      <c r="CM697" s="37"/>
      <c r="CN697" s="37"/>
      <c r="CO697" s="37"/>
    </row>
    <row r="698" spans="1:93" ht="14.25" customHeight="1" x14ac:dyDescent="0.25">
      <c r="A698" s="37"/>
      <c r="B698" s="4"/>
      <c r="C698" s="37"/>
      <c r="D698" s="5"/>
      <c r="E698" s="5"/>
      <c r="F698" s="45"/>
      <c r="G698" s="5"/>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c r="BL698" s="37"/>
      <c r="BM698" s="37"/>
      <c r="BN698" s="37"/>
      <c r="BO698" s="37"/>
      <c r="BP698" s="37"/>
      <c r="BQ698" s="37"/>
      <c r="BR698" s="37"/>
      <c r="BS698" s="37"/>
      <c r="BT698" s="37"/>
      <c r="BU698" s="37"/>
      <c r="BV698" s="37"/>
      <c r="BW698" s="37"/>
      <c r="BX698" s="37"/>
      <c r="BY698" s="37"/>
      <c r="BZ698" s="37"/>
      <c r="CA698" s="37"/>
      <c r="CB698" s="37"/>
      <c r="CC698" s="37"/>
      <c r="CD698" s="37"/>
      <c r="CE698" s="37"/>
      <c r="CF698" s="37"/>
      <c r="CG698" s="37"/>
      <c r="CH698" s="37"/>
      <c r="CI698" s="37"/>
      <c r="CJ698" s="37"/>
      <c r="CK698" s="37"/>
      <c r="CL698" s="37"/>
      <c r="CM698" s="37"/>
      <c r="CN698" s="37"/>
      <c r="CO698" s="37"/>
    </row>
    <row r="699" spans="1:93" ht="14.25" customHeight="1" x14ac:dyDescent="0.25">
      <c r="A699" s="37"/>
      <c r="B699" s="4"/>
      <c r="C699" s="37"/>
      <c r="D699" s="5"/>
      <c r="E699" s="5"/>
      <c r="F699" s="45"/>
      <c r="G699" s="5"/>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c r="BL699" s="37"/>
      <c r="BM699" s="37"/>
      <c r="BN699" s="37"/>
      <c r="BO699" s="37"/>
      <c r="BP699" s="37"/>
      <c r="BQ699" s="37"/>
      <c r="BR699" s="37"/>
      <c r="BS699" s="37"/>
      <c r="BT699" s="37"/>
      <c r="BU699" s="37"/>
      <c r="BV699" s="37"/>
      <c r="BW699" s="37"/>
      <c r="BX699" s="37"/>
      <c r="BY699" s="37"/>
      <c r="BZ699" s="37"/>
      <c r="CA699" s="37"/>
      <c r="CB699" s="37"/>
      <c r="CC699" s="37"/>
      <c r="CD699" s="37"/>
      <c r="CE699" s="37"/>
      <c r="CF699" s="37"/>
      <c r="CG699" s="37"/>
      <c r="CH699" s="37"/>
      <c r="CI699" s="37"/>
      <c r="CJ699" s="37"/>
      <c r="CK699" s="37"/>
      <c r="CL699" s="37"/>
      <c r="CM699" s="37"/>
      <c r="CN699" s="37"/>
      <c r="CO699" s="37"/>
    </row>
    <row r="700" spans="1:93" ht="14.25" customHeight="1" x14ac:dyDescent="0.25">
      <c r="A700" s="37"/>
      <c r="B700" s="4"/>
      <c r="C700" s="37"/>
      <c r="D700" s="5"/>
      <c r="E700" s="5"/>
      <c r="F700" s="45"/>
      <c r="G700" s="5"/>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c r="BL700" s="37"/>
      <c r="BM700" s="37"/>
      <c r="BN700" s="37"/>
      <c r="BO700" s="37"/>
      <c r="BP700" s="37"/>
      <c r="BQ700" s="37"/>
      <c r="BR700" s="37"/>
      <c r="BS700" s="37"/>
      <c r="BT700" s="37"/>
      <c r="BU700" s="37"/>
      <c r="BV700" s="37"/>
      <c r="BW700" s="37"/>
      <c r="BX700" s="37"/>
      <c r="BY700" s="37"/>
      <c r="BZ700" s="37"/>
      <c r="CA700" s="37"/>
      <c r="CB700" s="37"/>
      <c r="CC700" s="37"/>
      <c r="CD700" s="37"/>
      <c r="CE700" s="37"/>
      <c r="CF700" s="37"/>
      <c r="CG700" s="37"/>
      <c r="CH700" s="37"/>
      <c r="CI700" s="37"/>
      <c r="CJ700" s="37"/>
      <c r="CK700" s="37"/>
      <c r="CL700" s="37"/>
      <c r="CM700" s="37"/>
      <c r="CN700" s="37"/>
      <c r="CO700" s="37"/>
    </row>
    <row r="701" spans="1:93" ht="14.25" customHeight="1" x14ac:dyDescent="0.25">
      <c r="A701" s="37"/>
      <c r="B701" s="4"/>
      <c r="C701" s="37"/>
      <c r="D701" s="5"/>
      <c r="E701" s="5"/>
      <c r="F701" s="45"/>
      <c r="G701" s="5"/>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c r="BN701" s="37"/>
      <c r="BO701" s="37"/>
      <c r="BP701" s="37"/>
      <c r="BQ701" s="37"/>
      <c r="BR701" s="37"/>
      <c r="BS701" s="37"/>
      <c r="BT701" s="37"/>
      <c r="BU701" s="37"/>
      <c r="BV701" s="37"/>
      <c r="BW701" s="37"/>
      <c r="BX701" s="37"/>
      <c r="BY701" s="37"/>
      <c r="BZ701" s="37"/>
      <c r="CA701" s="37"/>
      <c r="CB701" s="37"/>
      <c r="CC701" s="37"/>
      <c r="CD701" s="37"/>
      <c r="CE701" s="37"/>
      <c r="CF701" s="37"/>
      <c r="CG701" s="37"/>
      <c r="CH701" s="37"/>
      <c r="CI701" s="37"/>
      <c r="CJ701" s="37"/>
      <c r="CK701" s="37"/>
      <c r="CL701" s="37"/>
      <c r="CM701" s="37"/>
      <c r="CN701" s="37"/>
      <c r="CO701" s="37"/>
    </row>
    <row r="702" spans="1:93" ht="14.25" customHeight="1" x14ac:dyDescent="0.25">
      <c r="A702" s="37"/>
      <c r="B702" s="4"/>
      <c r="C702" s="37"/>
      <c r="D702" s="5"/>
      <c r="E702" s="5"/>
      <c r="F702" s="45"/>
      <c r="G702" s="5"/>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c r="BL702" s="37"/>
      <c r="BM702" s="37"/>
      <c r="BN702" s="37"/>
      <c r="BO702" s="37"/>
      <c r="BP702" s="37"/>
      <c r="BQ702" s="37"/>
      <c r="BR702" s="37"/>
      <c r="BS702" s="37"/>
      <c r="BT702" s="37"/>
      <c r="BU702" s="37"/>
      <c r="BV702" s="37"/>
      <c r="BW702" s="37"/>
      <c r="BX702" s="37"/>
      <c r="BY702" s="37"/>
      <c r="BZ702" s="37"/>
      <c r="CA702" s="37"/>
      <c r="CB702" s="37"/>
      <c r="CC702" s="37"/>
      <c r="CD702" s="37"/>
      <c r="CE702" s="37"/>
      <c r="CF702" s="37"/>
      <c r="CG702" s="37"/>
      <c r="CH702" s="37"/>
      <c r="CI702" s="37"/>
      <c r="CJ702" s="37"/>
      <c r="CK702" s="37"/>
      <c r="CL702" s="37"/>
      <c r="CM702" s="37"/>
      <c r="CN702" s="37"/>
      <c r="CO702" s="37"/>
    </row>
    <row r="703" spans="1:93" ht="14.25" customHeight="1" x14ac:dyDescent="0.25">
      <c r="A703" s="37"/>
      <c r="B703" s="4"/>
      <c r="C703" s="37"/>
      <c r="D703" s="5"/>
      <c r="E703" s="5"/>
      <c r="F703" s="45"/>
      <c r="G703" s="5"/>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c r="BL703" s="37"/>
      <c r="BM703" s="37"/>
      <c r="BN703" s="37"/>
      <c r="BO703" s="37"/>
      <c r="BP703" s="37"/>
      <c r="BQ703" s="37"/>
      <c r="BR703" s="37"/>
      <c r="BS703" s="37"/>
      <c r="BT703" s="37"/>
      <c r="BU703" s="37"/>
      <c r="BV703" s="37"/>
      <c r="BW703" s="37"/>
      <c r="BX703" s="37"/>
      <c r="BY703" s="37"/>
      <c r="BZ703" s="37"/>
      <c r="CA703" s="37"/>
      <c r="CB703" s="37"/>
      <c r="CC703" s="37"/>
      <c r="CD703" s="37"/>
      <c r="CE703" s="37"/>
      <c r="CF703" s="37"/>
      <c r="CG703" s="37"/>
      <c r="CH703" s="37"/>
      <c r="CI703" s="37"/>
      <c r="CJ703" s="37"/>
      <c r="CK703" s="37"/>
      <c r="CL703" s="37"/>
      <c r="CM703" s="37"/>
      <c r="CN703" s="37"/>
      <c r="CO703" s="37"/>
    </row>
    <row r="704" spans="1:93" ht="14.25" customHeight="1" x14ac:dyDescent="0.25">
      <c r="A704" s="37"/>
      <c r="B704" s="4"/>
      <c r="C704" s="37"/>
      <c r="D704" s="5"/>
      <c r="E704" s="5"/>
      <c r="F704" s="45"/>
      <c r="G704" s="5"/>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c r="BN704" s="37"/>
      <c r="BO704" s="37"/>
      <c r="BP704" s="37"/>
      <c r="BQ704" s="37"/>
      <c r="BR704" s="37"/>
      <c r="BS704" s="37"/>
      <c r="BT704" s="37"/>
      <c r="BU704" s="37"/>
      <c r="BV704" s="37"/>
      <c r="BW704" s="37"/>
      <c r="BX704" s="37"/>
      <c r="BY704" s="37"/>
      <c r="BZ704" s="37"/>
      <c r="CA704" s="37"/>
      <c r="CB704" s="37"/>
      <c r="CC704" s="37"/>
      <c r="CD704" s="37"/>
      <c r="CE704" s="37"/>
      <c r="CF704" s="37"/>
      <c r="CG704" s="37"/>
      <c r="CH704" s="37"/>
      <c r="CI704" s="37"/>
      <c r="CJ704" s="37"/>
      <c r="CK704" s="37"/>
      <c r="CL704" s="37"/>
      <c r="CM704" s="37"/>
      <c r="CN704" s="37"/>
      <c r="CO704" s="37"/>
    </row>
    <row r="705" spans="1:93" ht="14.25" customHeight="1" x14ac:dyDescent="0.25">
      <c r="A705" s="37"/>
      <c r="B705" s="4"/>
      <c r="C705" s="37"/>
      <c r="D705" s="5"/>
      <c r="E705" s="5"/>
      <c r="F705" s="45"/>
      <c r="G705" s="5"/>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c r="BL705" s="37"/>
      <c r="BM705" s="37"/>
      <c r="BN705" s="37"/>
      <c r="BO705" s="37"/>
      <c r="BP705" s="37"/>
      <c r="BQ705" s="37"/>
      <c r="BR705" s="37"/>
      <c r="BS705" s="37"/>
      <c r="BT705" s="37"/>
      <c r="BU705" s="37"/>
      <c r="BV705" s="37"/>
      <c r="BW705" s="37"/>
      <c r="BX705" s="37"/>
      <c r="BY705" s="37"/>
      <c r="BZ705" s="37"/>
      <c r="CA705" s="37"/>
      <c r="CB705" s="37"/>
      <c r="CC705" s="37"/>
      <c r="CD705" s="37"/>
      <c r="CE705" s="37"/>
      <c r="CF705" s="37"/>
      <c r="CG705" s="37"/>
      <c r="CH705" s="37"/>
      <c r="CI705" s="37"/>
      <c r="CJ705" s="37"/>
      <c r="CK705" s="37"/>
      <c r="CL705" s="37"/>
      <c r="CM705" s="37"/>
      <c r="CN705" s="37"/>
      <c r="CO705" s="37"/>
    </row>
    <row r="706" spans="1:93" ht="14.25" customHeight="1" x14ac:dyDescent="0.25">
      <c r="A706" s="37"/>
      <c r="B706" s="4"/>
      <c r="C706" s="37"/>
      <c r="D706" s="5"/>
      <c r="E706" s="5"/>
      <c r="F706" s="45"/>
      <c r="G706" s="5"/>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c r="BN706" s="37"/>
      <c r="BO706" s="37"/>
      <c r="BP706" s="37"/>
      <c r="BQ706" s="37"/>
      <c r="BR706" s="37"/>
      <c r="BS706" s="37"/>
      <c r="BT706" s="37"/>
      <c r="BU706" s="37"/>
      <c r="BV706" s="37"/>
      <c r="BW706" s="37"/>
      <c r="BX706" s="37"/>
      <c r="BY706" s="37"/>
      <c r="BZ706" s="37"/>
      <c r="CA706" s="37"/>
      <c r="CB706" s="37"/>
      <c r="CC706" s="37"/>
      <c r="CD706" s="37"/>
      <c r="CE706" s="37"/>
      <c r="CF706" s="37"/>
      <c r="CG706" s="37"/>
      <c r="CH706" s="37"/>
      <c r="CI706" s="37"/>
      <c r="CJ706" s="37"/>
      <c r="CK706" s="37"/>
      <c r="CL706" s="37"/>
      <c r="CM706" s="37"/>
      <c r="CN706" s="37"/>
      <c r="CO706" s="37"/>
    </row>
    <row r="707" spans="1:93" ht="14.25" customHeight="1" x14ac:dyDescent="0.25">
      <c r="A707" s="37"/>
      <c r="B707" s="4"/>
      <c r="C707" s="37"/>
      <c r="D707" s="5"/>
      <c r="E707" s="5"/>
      <c r="F707" s="45"/>
      <c r="G707" s="5"/>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c r="BL707" s="37"/>
      <c r="BM707" s="37"/>
      <c r="BN707" s="37"/>
      <c r="BO707" s="37"/>
      <c r="BP707" s="37"/>
      <c r="BQ707" s="37"/>
      <c r="BR707" s="37"/>
      <c r="BS707" s="37"/>
      <c r="BT707" s="37"/>
      <c r="BU707" s="37"/>
      <c r="BV707" s="37"/>
      <c r="BW707" s="37"/>
      <c r="BX707" s="37"/>
      <c r="BY707" s="37"/>
      <c r="BZ707" s="37"/>
      <c r="CA707" s="37"/>
      <c r="CB707" s="37"/>
      <c r="CC707" s="37"/>
      <c r="CD707" s="37"/>
      <c r="CE707" s="37"/>
      <c r="CF707" s="37"/>
      <c r="CG707" s="37"/>
      <c r="CH707" s="37"/>
      <c r="CI707" s="37"/>
      <c r="CJ707" s="37"/>
      <c r="CK707" s="37"/>
      <c r="CL707" s="37"/>
      <c r="CM707" s="37"/>
      <c r="CN707" s="37"/>
      <c r="CO707" s="37"/>
    </row>
    <row r="708" spans="1:93" ht="14.25" customHeight="1" x14ac:dyDescent="0.25">
      <c r="A708" s="37"/>
      <c r="B708" s="4"/>
      <c r="C708" s="37"/>
      <c r="D708" s="5"/>
      <c r="E708" s="5"/>
      <c r="F708" s="45"/>
      <c r="G708" s="5"/>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c r="BL708" s="37"/>
      <c r="BM708" s="37"/>
      <c r="BN708" s="37"/>
      <c r="BO708" s="37"/>
      <c r="BP708" s="37"/>
      <c r="BQ708" s="37"/>
      <c r="BR708" s="37"/>
      <c r="BS708" s="37"/>
      <c r="BT708" s="37"/>
      <c r="BU708" s="37"/>
      <c r="BV708" s="37"/>
      <c r="BW708" s="37"/>
      <c r="BX708" s="37"/>
      <c r="BY708" s="37"/>
      <c r="BZ708" s="37"/>
      <c r="CA708" s="37"/>
      <c r="CB708" s="37"/>
      <c r="CC708" s="37"/>
      <c r="CD708" s="37"/>
      <c r="CE708" s="37"/>
      <c r="CF708" s="37"/>
      <c r="CG708" s="37"/>
      <c r="CH708" s="37"/>
      <c r="CI708" s="37"/>
      <c r="CJ708" s="37"/>
      <c r="CK708" s="37"/>
      <c r="CL708" s="37"/>
      <c r="CM708" s="37"/>
      <c r="CN708" s="37"/>
      <c r="CO708" s="37"/>
    </row>
    <row r="709" spans="1:93" ht="14.25" customHeight="1" x14ac:dyDescent="0.25">
      <c r="A709" s="37"/>
      <c r="B709" s="4"/>
      <c r="C709" s="37"/>
      <c r="D709" s="5"/>
      <c r="E709" s="5"/>
      <c r="F709" s="45"/>
      <c r="G709" s="5"/>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c r="BL709" s="37"/>
      <c r="BM709" s="37"/>
      <c r="BN709" s="37"/>
      <c r="BO709" s="37"/>
      <c r="BP709" s="37"/>
      <c r="BQ709" s="37"/>
      <c r="BR709" s="37"/>
      <c r="BS709" s="37"/>
      <c r="BT709" s="37"/>
      <c r="BU709" s="37"/>
      <c r="BV709" s="37"/>
      <c r="BW709" s="37"/>
      <c r="BX709" s="37"/>
      <c r="BY709" s="37"/>
      <c r="BZ709" s="37"/>
      <c r="CA709" s="37"/>
      <c r="CB709" s="37"/>
      <c r="CC709" s="37"/>
      <c r="CD709" s="37"/>
      <c r="CE709" s="37"/>
      <c r="CF709" s="37"/>
      <c r="CG709" s="37"/>
      <c r="CH709" s="37"/>
      <c r="CI709" s="37"/>
      <c r="CJ709" s="37"/>
      <c r="CK709" s="37"/>
      <c r="CL709" s="37"/>
      <c r="CM709" s="37"/>
      <c r="CN709" s="37"/>
      <c r="CO709" s="37"/>
    </row>
    <row r="710" spans="1:93" ht="14.25" customHeight="1" x14ac:dyDescent="0.25">
      <c r="A710" s="37"/>
      <c r="B710" s="4"/>
      <c r="C710" s="37"/>
      <c r="D710" s="5"/>
      <c r="E710" s="5"/>
      <c r="F710" s="45"/>
      <c r="G710" s="5"/>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c r="BL710" s="37"/>
      <c r="BM710" s="37"/>
      <c r="BN710" s="37"/>
      <c r="BO710" s="37"/>
      <c r="BP710" s="37"/>
      <c r="BQ710" s="37"/>
      <c r="BR710" s="37"/>
      <c r="BS710" s="37"/>
      <c r="BT710" s="37"/>
      <c r="BU710" s="37"/>
      <c r="BV710" s="37"/>
      <c r="BW710" s="37"/>
      <c r="BX710" s="37"/>
      <c r="BY710" s="37"/>
      <c r="BZ710" s="37"/>
      <c r="CA710" s="37"/>
      <c r="CB710" s="37"/>
      <c r="CC710" s="37"/>
      <c r="CD710" s="37"/>
      <c r="CE710" s="37"/>
      <c r="CF710" s="37"/>
      <c r="CG710" s="37"/>
      <c r="CH710" s="37"/>
      <c r="CI710" s="37"/>
      <c r="CJ710" s="37"/>
      <c r="CK710" s="37"/>
      <c r="CL710" s="37"/>
      <c r="CM710" s="37"/>
      <c r="CN710" s="37"/>
      <c r="CO710" s="37"/>
    </row>
    <row r="711" spans="1:93" ht="14.25" customHeight="1" x14ac:dyDescent="0.25">
      <c r="A711" s="37"/>
      <c r="B711" s="4"/>
      <c r="C711" s="37"/>
      <c r="D711" s="5"/>
      <c r="E711" s="5"/>
      <c r="F711" s="45"/>
      <c r="G711" s="5"/>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c r="BL711" s="37"/>
      <c r="BM711" s="37"/>
      <c r="BN711" s="37"/>
      <c r="BO711" s="37"/>
      <c r="BP711" s="37"/>
      <c r="BQ711" s="37"/>
      <c r="BR711" s="37"/>
      <c r="BS711" s="37"/>
      <c r="BT711" s="37"/>
      <c r="BU711" s="37"/>
      <c r="BV711" s="37"/>
      <c r="BW711" s="37"/>
      <c r="BX711" s="37"/>
      <c r="BY711" s="37"/>
      <c r="BZ711" s="37"/>
      <c r="CA711" s="37"/>
      <c r="CB711" s="37"/>
      <c r="CC711" s="37"/>
      <c r="CD711" s="37"/>
      <c r="CE711" s="37"/>
      <c r="CF711" s="37"/>
      <c r="CG711" s="37"/>
      <c r="CH711" s="37"/>
      <c r="CI711" s="37"/>
      <c r="CJ711" s="37"/>
      <c r="CK711" s="37"/>
      <c r="CL711" s="37"/>
      <c r="CM711" s="37"/>
      <c r="CN711" s="37"/>
      <c r="CO711" s="37"/>
    </row>
    <row r="712" spans="1:93" ht="14.25" customHeight="1" x14ac:dyDescent="0.25">
      <c r="A712" s="37"/>
      <c r="B712" s="4"/>
      <c r="C712" s="37"/>
      <c r="D712" s="5"/>
      <c r="E712" s="5"/>
      <c r="F712" s="45"/>
      <c r="G712" s="5"/>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c r="BL712" s="37"/>
      <c r="BM712" s="37"/>
      <c r="BN712" s="37"/>
      <c r="BO712" s="37"/>
      <c r="BP712" s="37"/>
      <c r="BQ712" s="37"/>
      <c r="BR712" s="37"/>
      <c r="BS712" s="37"/>
      <c r="BT712" s="37"/>
      <c r="BU712" s="37"/>
      <c r="BV712" s="37"/>
      <c r="BW712" s="37"/>
      <c r="BX712" s="37"/>
      <c r="BY712" s="37"/>
      <c r="BZ712" s="37"/>
      <c r="CA712" s="37"/>
      <c r="CB712" s="37"/>
      <c r="CC712" s="37"/>
      <c r="CD712" s="37"/>
      <c r="CE712" s="37"/>
      <c r="CF712" s="37"/>
      <c r="CG712" s="37"/>
      <c r="CH712" s="37"/>
      <c r="CI712" s="37"/>
      <c r="CJ712" s="37"/>
      <c r="CK712" s="37"/>
      <c r="CL712" s="37"/>
      <c r="CM712" s="37"/>
      <c r="CN712" s="37"/>
      <c r="CO712" s="37"/>
    </row>
    <row r="713" spans="1:93" ht="14.25" customHeight="1" x14ac:dyDescent="0.25">
      <c r="A713" s="37"/>
      <c r="B713" s="4"/>
      <c r="C713" s="37"/>
      <c r="D713" s="5"/>
      <c r="E713" s="5"/>
      <c r="F713" s="45"/>
      <c r="G713" s="5"/>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c r="BL713" s="37"/>
      <c r="BM713" s="37"/>
      <c r="BN713" s="37"/>
      <c r="BO713" s="37"/>
      <c r="BP713" s="37"/>
      <c r="BQ713" s="37"/>
      <c r="BR713" s="37"/>
      <c r="BS713" s="37"/>
      <c r="BT713" s="37"/>
      <c r="BU713" s="37"/>
      <c r="BV713" s="37"/>
      <c r="BW713" s="37"/>
      <c r="BX713" s="37"/>
      <c r="BY713" s="37"/>
      <c r="BZ713" s="37"/>
      <c r="CA713" s="37"/>
      <c r="CB713" s="37"/>
      <c r="CC713" s="37"/>
      <c r="CD713" s="37"/>
      <c r="CE713" s="37"/>
      <c r="CF713" s="37"/>
      <c r="CG713" s="37"/>
      <c r="CH713" s="37"/>
      <c r="CI713" s="37"/>
      <c r="CJ713" s="37"/>
      <c r="CK713" s="37"/>
      <c r="CL713" s="37"/>
      <c r="CM713" s="37"/>
      <c r="CN713" s="37"/>
      <c r="CO713" s="37"/>
    </row>
    <row r="714" spans="1:93" ht="14.25" customHeight="1" x14ac:dyDescent="0.25">
      <c r="A714" s="37"/>
      <c r="B714" s="4"/>
      <c r="C714" s="37"/>
      <c r="D714" s="5"/>
      <c r="E714" s="5"/>
      <c r="F714" s="45"/>
      <c r="G714" s="5"/>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c r="BN714" s="37"/>
      <c r="BO714" s="37"/>
      <c r="BP714" s="37"/>
      <c r="BQ714" s="37"/>
      <c r="BR714" s="37"/>
      <c r="BS714" s="37"/>
      <c r="BT714" s="37"/>
      <c r="BU714" s="37"/>
      <c r="BV714" s="37"/>
      <c r="BW714" s="37"/>
      <c r="BX714" s="37"/>
      <c r="BY714" s="37"/>
      <c r="BZ714" s="37"/>
      <c r="CA714" s="37"/>
      <c r="CB714" s="37"/>
      <c r="CC714" s="37"/>
      <c r="CD714" s="37"/>
      <c r="CE714" s="37"/>
      <c r="CF714" s="37"/>
      <c r="CG714" s="37"/>
      <c r="CH714" s="37"/>
      <c r="CI714" s="37"/>
      <c r="CJ714" s="37"/>
      <c r="CK714" s="37"/>
      <c r="CL714" s="37"/>
      <c r="CM714" s="37"/>
      <c r="CN714" s="37"/>
      <c r="CO714" s="37"/>
    </row>
    <row r="715" spans="1:93" ht="14.25" customHeight="1" x14ac:dyDescent="0.25">
      <c r="A715" s="37"/>
      <c r="B715" s="4"/>
      <c r="C715" s="37"/>
      <c r="D715" s="5"/>
      <c r="E715" s="5"/>
      <c r="F715" s="45"/>
      <c r="G715" s="5"/>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c r="BN715" s="37"/>
      <c r="BO715" s="37"/>
      <c r="BP715" s="37"/>
      <c r="BQ715" s="37"/>
      <c r="BR715" s="37"/>
      <c r="BS715" s="37"/>
      <c r="BT715" s="37"/>
      <c r="BU715" s="37"/>
      <c r="BV715" s="37"/>
      <c r="BW715" s="37"/>
      <c r="BX715" s="37"/>
      <c r="BY715" s="37"/>
      <c r="BZ715" s="37"/>
      <c r="CA715" s="37"/>
      <c r="CB715" s="37"/>
      <c r="CC715" s="37"/>
      <c r="CD715" s="37"/>
      <c r="CE715" s="37"/>
      <c r="CF715" s="37"/>
      <c r="CG715" s="37"/>
      <c r="CH715" s="37"/>
      <c r="CI715" s="37"/>
      <c r="CJ715" s="37"/>
      <c r="CK715" s="37"/>
      <c r="CL715" s="37"/>
      <c r="CM715" s="37"/>
      <c r="CN715" s="37"/>
      <c r="CO715" s="37"/>
    </row>
    <row r="716" spans="1:93" ht="14.25" customHeight="1" x14ac:dyDescent="0.25">
      <c r="A716" s="37"/>
      <c r="B716" s="4"/>
      <c r="C716" s="37"/>
      <c r="D716" s="5"/>
      <c r="E716" s="5"/>
      <c r="F716" s="45"/>
      <c r="G716" s="5"/>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c r="BN716" s="37"/>
      <c r="BO716" s="37"/>
      <c r="BP716" s="37"/>
      <c r="BQ716" s="37"/>
      <c r="BR716" s="37"/>
      <c r="BS716" s="37"/>
      <c r="BT716" s="37"/>
      <c r="BU716" s="37"/>
      <c r="BV716" s="37"/>
      <c r="BW716" s="37"/>
      <c r="BX716" s="37"/>
      <c r="BY716" s="37"/>
      <c r="BZ716" s="37"/>
      <c r="CA716" s="37"/>
      <c r="CB716" s="37"/>
      <c r="CC716" s="37"/>
      <c r="CD716" s="37"/>
      <c r="CE716" s="37"/>
      <c r="CF716" s="37"/>
      <c r="CG716" s="37"/>
      <c r="CH716" s="37"/>
      <c r="CI716" s="37"/>
      <c r="CJ716" s="37"/>
      <c r="CK716" s="37"/>
      <c r="CL716" s="37"/>
      <c r="CM716" s="37"/>
      <c r="CN716" s="37"/>
      <c r="CO716" s="37"/>
    </row>
    <row r="717" spans="1:93" ht="14.25" customHeight="1" x14ac:dyDescent="0.25">
      <c r="A717" s="37"/>
      <c r="B717" s="4"/>
      <c r="C717" s="37"/>
      <c r="D717" s="5"/>
      <c r="E717" s="5"/>
      <c r="F717" s="45"/>
      <c r="G717" s="5"/>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c r="BL717" s="37"/>
      <c r="BM717" s="37"/>
      <c r="BN717" s="37"/>
      <c r="BO717" s="37"/>
      <c r="BP717" s="37"/>
      <c r="BQ717" s="37"/>
      <c r="BR717" s="37"/>
      <c r="BS717" s="37"/>
      <c r="BT717" s="37"/>
      <c r="BU717" s="37"/>
      <c r="BV717" s="37"/>
      <c r="BW717" s="37"/>
      <c r="BX717" s="37"/>
      <c r="BY717" s="37"/>
      <c r="BZ717" s="37"/>
      <c r="CA717" s="37"/>
      <c r="CB717" s="37"/>
      <c r="CC717" s="37"/>
      <c r="CD717" s="37"/>
      <c r="CE717" s="37"/>
      <c r="CF717" s="37"/>
      <c r="CG717" s="37"/>
      <c r="CH717" s="37"/>
      <c r="CI717" s="37"/>
      <c r="CJ717" s="37"/>
      <c r="CK717" s="37"/>
      <c r="CL717" s="37"/>
      <c r="CM717" s="37"/>
      <c r="CN717" s="37"/>
      <c r="CO717" s="37"/>
    </row>
    <row r="718" spans="1:93" ht="14.25" customHeight="1" x14ac:dyDescent="0.25">
      <c r="A718" s="37"/>
      <c r="B718" s="4"/>
      <c r="C718" s="37"/>
      <c r="D718" s="5"/>
      <c r="E718" s="5"/>
      <c r="F718" s="45"/>
      <c r="G718" s="5"/>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c r="BN718" s="37"/>
      <c r="BO718" s="37"/>
      <c r="BP718" s="37"/>
      <c r="BQ718" s="37"/>
      <c r="BR718" s="37"/>
      <c r="BS718" s="37"/>
      <c r="BT718" s="37"/>
      <c r="BU718" s="37"/>
      <c r="BV718" s="37"/>
      <c r="BW718" s="37"/>
      <c r="BX718" s="37"/>
      <c r="BY718" s="37"/>
      <c r="BZ718" s="37"/>
      <c r="CA718" s="37"/>
      <c r="CB718" s="37"/>
      <c r="CC718" s="37"/>
      <c r="CD718" s="37"/>
      <c r="CE718" s="37"/>
      <c r="CF718" s="37"/>
      <c r="CG718" s="37"/>
      <c r="CH718" s="37"/>
      <c r="CI718" s="37"/>
      <c r="CJ718" s="37"/>
      <c r="CK718" s="37"/>
      <c r="CL718" s="37"/>
      <c r="CM718" s="37"/>
      <c r="CN718" s="37"/>
      <c r="CO718" s="37"/>
    </row>
    <row r="719" spans="1:93" ht="14.25" customHeight="1" x14ac:dyDescent="0.25">
      <c r="A719" s="37"/>
      <c r="B719" s="4"/>
      <c r="C719" s="37"/>
      <c r="D719" s="5"/>
      <c r="E719" s="5"/>
      <c r="F719" s="45"/>
      <c r="G719" s="5"/>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c r="BN719" s="37"/>
      <c r="BO719" s="37"/>
      <c r="BP719" s="37"/>
      <c r="BQ719" s="37"/>
      <c r="BR719" s="37"/>
      <c r="BS719" s="37"/>
      <c r="BT719" s="37"/>
      <c r="BU719" s="37"/>
      <c r="BV719" s="37"/>
      <c r="BW719" s="37"/>
      <c r="BX719" s="37"/>
      <c r="BY719" s="37"/>
      <c r="BZ719" s="37"/>
      <c r="CA719" s="37"/>
      <c r="CB719" s="37"/>
      <c r="CC719" s="37"/>
      <c r="CD719" s="37"/>
      <c r="CE719" s="37"/>
      <c r="CF719" s="37"/>
      <c r="CG719" s="37"/>
      <c r="CH719" s="37"/>
      <c r="CI719" s="37"/>
      <c r="CJ719" s="37"/>
      <c r="CK719" s="37"/>
      <c r="CL719" s="37"/>
      <c r="CM719" s="37"/>
      <c r="CN719" s="37"/>
      <c r="CO719" s="37"/>
    </row>
    <row r="720" spans="1:93" ht="14.25" customHeight="1" x14ac:dyDescent="0.25">
      <c r="A720" s="37"/>
      <c r="B720" s="4"/>
      <c r="C720" s="37"/>
      <c r="D720" s="5"/>
      <c r="E720" s="5"/>
      <c r="F720" s="45"/>
      <c r="G720" s="5"/>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c r="BL720" s="37"/>
      <c r="BM720" s="37"/>
      <c r="BN720" s="37"/>
      <c r="BO720" s="37"/>
      <c r="BP720" s="37"/>
      <c r="BQ720" s="37"/>
      <c r="BR720" s="37"/>
      <c r="BS720" s="37"/>
      <c r="BT720" s="37"/>
      <c r="BU720" s="37"/>
      <c r="BV720" s="37"/>
      <c r="BW720" s="37"/>
      <c r="BX720" s="37"/>
      <c r="BY720" s="37"/>
      <c r="BZ720" s="37"/>
      <c r="CA720" s="37"/>
      <c r="CB720" s="37"/>
      <c r="CC720" s="37"/>
      <c r="CD720" s="37"/>
      <c r="CE720" s="37"/>
      <c r="CF720" s="37"/>
      <c r="CG720" s="37"/>
      <c r="CH720" s="37"/>
      <c r="CI720" s="37"/>
      <c r="CJ720" s="37"/>
      <c r="CK720" s="37"/>
      <c r="CL720" s="37"/>
      <c r="CM720" s="37"/>
      <c r="CN720" s="37"/>
      <c r="CO720" s="37"/>
    </row>
    <row r="721" spans="1:93" ht="14.25" customHeight="1" x14ac:dyDescent="0.25">
      <c r="A721" s="37"/>
      <c r="B721" s="4"/>
      <c r="C721" s="37"/>
      <c r="D721" s="5"/>
      <c r="E721" s="5"/>
      <c r="F721" s="45"/>
      <c r="G721" s="5"/>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c r="BN721" s="37"/>
      <c r="BO721" s="37"/>
      <c r="BP721" s="37"/>
      <c r="BQ721" s="37"/>
      <c r="BR721" s="37"/>
      <c r="BS721" s="37"/>
      <c r="BT721" s="37"/>
      <c r="BU721" s="37"/>
      <c r="BV721" s="37"/>
      <c r="BW721" s="37"/>
      <c r="BX721" s="37"/>
      <c r="BY721" s="37"/>
      <c r="BZ721" s="37"/>
      <c r="CA721" s="37"/>
      <c r="CB721" s="37"/>
      <c r="CC721" s="37"/>
      <c r="CD721" s="37"/>
      <c r="CE721" s="37"/>
      <c r="CF721" s="37"/>
      <c r="CG721" s="37"/>
      <c r="CH721" s="37"/>
      <c r="CI721" s="37"/>
      <c r="CJ721" s="37"/>
      <c r="CK721" s="37"/>
      <c r="CL721" s="37"/>
      <c r="CM721" s="37"/>
      <c r="CN721" s="37"/>
      <c r="CO721" s="37"/>
    </row>
    <row r="722" spans="1:93" ht="14.25" customHeight="1" x14ac:dyDescent="0.25">
      <c r="A722" s="37"/>
      <c r="B722" s="4"/>
      <c r="C722" s="37"/>
      <c r="D722" s="5"/>
      <c r="E722" s="5"/>
      <c r="F722" s="45"/>
      <c r="G722" s="5"/>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c r="BN722" s="37"/>
      <c r="BO722" s="37"/>
      <c r="BP722" s="37"/>
      <c r="BQ722" s="37"/>
      <c r="BR722" s="37"/>
      <c r="BS722" s="37"/>
      <c r="BT722" s="37"/>
      <c r="BU722" s="37"/>
      <c r="BV722" s="37"/>
      <c r="BW722" s="37"/>
      <c r="BX722" s="37"/>
      <c r="BY722" s="37"/>
      <c r="BZ722" s="37"/>
      <c r="CA722" s="37"/>
      <c r="CB722" s="37"/>
      <c r="CC722" s="37"/>
      <c r="CD722" s="37"/>
      <c r="CE722" s="37"/>
      <c r="CF722" s="37"/>
      <c r="CG722" s="37"/>
      <c r="CH722" s="37"/>
      <c r="CI722" s="37"/>
      <c r="CJ722" s="37"/>
      <c r="CK722" s="37"/>
      <c r="CL722" s="37"/>
      <c r="CM722" s="37"/>
      <c r="CN722" s="37"/>
      <c r="CO722" s="37"/>
    </row>
    <row r="723" spans="1:93" ht="14.25" customHeight="1" x14ac:dyDescent="0.25">
      <c r="A723" s="37"/>
      <c r="B723" s="4"/>
      <c r="C723" s="37"/>
      <c r="D723" s="5"/>
      <c r="E723" s="5"/>
      <c r="F723" s="45"/>
      <c r="G723" s="5"/>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c r="BL723" s="37"/>
      <c r="BM723" s="37"/>
      <c r="BN723" s="37"/>
      <c r="BO723" s="37"/>
      <c r="BP723" s="37"/>
      <c r="BQ723" s="37"/>
      <c r="BR723" s="37"/>
      <c r="BS723" s="37"/>
      <c r="BT723" s="37"/>
      <c r="BU723" s="37"/>
      <c r="BV723" s="37"/>
      <c r="BW723" s="37"/>
      <c r="BX723" s="37"/>
      <c r="BY723" s="37"/>
      <c r="BZ723" s="37"/>
      <c r="CA723" s="37"/>
      <c r="CB723" s="37"/>
      <c r="CC723" s="37"/>
      <c r="CD723" s="37"/>
      <c r="CE723" s="37"/>
      <c r="CF723" s="37"/>
      <c r="CG723" s="37"/>
      <c r="CH723" s="37"/>
      <c r="CI723" s="37"/>
      <c r="CJ723" s="37"/>
      <c r="CK723" s="37"/>
      <c r="CL723" s="37"/>
      <c r="CM723" s="37"/>
      <c r="CN723" s="37"/>
      <c r="CO723" s="37"/>
    </row>
    <row r="724" spans="1:93" ht="14.25" customHeight="1" x14ac:dyDescent="0.25">
      <c r="A724" s="37"/>
      <c r="B724" s="4"/>
      <c r="C724" s="37"/>
      <c r="D724" s="5"/>
      <c r="E724" s="5"/>
      <c r="F724" s="45"/>
      <c r="G724" s="5"/>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c r="BL724" s="37"/>
      <c r="BM724" s="37"/>
      <c r="BN724" s="37"/>
      <c r="BO724" s="37"/>
      <c r="BP724" s="37"/>
      <c r="BQ724" s="37"/>
      <c r="BR724" s="37"/>
      <c r="BS724" s="37"/>
      <c r="BT724" s="37"/>
      <c r="BU724" s="37"/>
      <c r="BV724" s="37"/>
      <c r="BW724" s="37"/>
      <c r="BX724" s="37"/>
      <c r="BY724" s="37"/>
      <c r="BZ724" s="37"/>
      <c r="CA724" s="37"/>
      <c r="CB724" s="37"/>
      <c r="CC724" s="37"/>
      <c r="CD724" s="37"/>
      <c r="CE724" s="37"/>
      <c r="CF724" s="37"/>
      <c r="CG724" s="37"/>
      <c r="CH724" s="37"/>
      <c r="CI724" s="37"/>
      <c r="CJ724" s="37"/>
      <c r="CK724" s="37"/>
      <c r="CL724" s="37"/>
      <c r="CM724" s="37"/>
      <c r="CN724" s="37"/>
      <c r="CO724" s="37"/>
    </row>
    <row r="725" spans="1:93" ht="14.25" customHeight="1" x14ac:dyDescent="0.25">
      <c r="A725" s="37"/>
      <c r="B725" s="4"/>
      <c r="C725" s="37"/>
      <c r="D725" s="5"/>
      <c r="E725" s="5"/>
      <c r="F725" s="45"/>
      <c r="G725" s="5"/>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c r="BL725" s="37"/>
      <c r="BM725" s="37"/>
      <c r="BN725" s="37"/>
      <c r="BO725" s="37"/>
      <c r="BP725" s="37"/>
      <c r="BQ725" s="37"/>
      <c r="BR725" s="37"/>
      <c r="BS725" s="37"/>
      <c r="BT725" s="37"/>
      <c r="BU725" s="37"/>
      <c r="BV725" s="37"/>
      <c r="BW725" s="37"/>
      <c r="BX725" s="37"/>
      <c r="BY725" s="37"/>
      <c r="BZ725" s="37"/>
      <c r="CA725" s="37"/>
      <c r="CB725" s="37"/>
      <c r="CC725" s="37"/>
      <c r="CD725" s="37"/>
      <c r="CE725" s="37"/>
      <c r="CF725" s="37"/>
      <c r="CG725" s="37"/>
      <c r="CH725" s="37"/>
      <c r="CI725" s="37"/>
      <c r="CJ725" s="37"/>
      <c r="CK725" s="37"/>
      <c r="CL725" s="37"/>
      <c r="CM725" s="37"/>
      <c r="CN725" s="37"/>
      <c r="CO725" s="37"/>
    </row>
    <row r="726" spans="1:93" ht="14.25" customHeight="1" x14ac:dyDescent="0.25">
      <c r="A726" s="37"/>
      <c r="B726" s="4"/>
      <c r="C726" s="37"/>
      <c r="D726" s="5"/>
      <c r="E726" s="5"/>
      <c r="F726" s="45"/>
      <c r="G726" s="5"/>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c r="BN726" s="37"/>
      <c r="BO726" s="37"/>
      <c r="BP726" s="37"/>
      <c r="BQ726" s="37"/>
      <c r="BR726" s="37"/>
      <c r="BS726" s="37"/>
      <c r="BT726" s="37"/>
      <c r="BU726" s="37"/>
      <c r="BV726" s="37"/>
      <c r="BW726" s="37"/>
      <c r="BX726" s="37"/>
      <c r="BY726" s="37"/>
      <c r="BZ726" s="37"/>
      <c r="CA726" s="37"/>
      <c r="CB726" s="37"/>
      <c r="CC726" s="37"/>
      <c r="CD726" s="37"/>
      <c r="CE726" s="37"/>
      <c r="CF726" s="37"/>
      <c r="CG726" s="37"/>
      <c r="CH726" s="37"/>
      <c r="CI726" s="37"/>
      <c r="CJ726" s="37"/>
      <c r="CK726" s="37"/>
      <c r="CL726" s="37"/>
      <c r="CM726" s="37"/>
      <c r="CN726" s="37"/>
      <c r="CO726" s="37"/>
    </row>
    <row r="727" spans="1:93" ht="14.25" customHeight="1" x14ac:dyDescent="0.25">
      <c r="A727" s="37"/>
      <c r="B727" s="4"/>
      <c r="C727" s="37"/>
      <c r="D727" s="5"/>
      <c r="E727" s="5"/>
      <c r="F727" s="45"/>
      <c r="G727" s="5"/>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c r="BL727" s="37"/>
      <c r="BM727" s="37"/>
      <c r="BN727" s="37"/>
      <c r="BO727" s="37"/>
      <c r="BP727" s="37"/>
      <c r="BQ727" s="37"/>
      <c r="BR727" s="37"/>
      <c r="BS727" s="37"/>
      <c r="BT727" s="37"/>
      <c r="BU727" s="37"/>
      <c r="BV727" s="37"/>
      <c r="BW727" s="37"/>
      <c r="BX727" s="37"/>
      <c r="BY727" s="37"/>
      <c r="BZ727" s="37"/>
      <c r="CA727" s="37"/>
      <c r="CB727" s="37"/>
      <c r="CC727" s="37"/>
      <c r="CD727" s="37"/>
      <c r="CE727" s="37"/>
      <c r="CF727" s="37"/>
      <c r="CG727" s="37"/>
      <c r="CH727" s="37"/>
      <c r="CI727" s="37"/>
      <c r="CJ727" s="37"/>
      <c r="CK727" s="37"/>
      <c r="CL727" s="37"/>
      <c r="CM727" s="37"/>
      <c r="CN727" s="37"/>
      <c r="CO727" s="37"/>
    </row>
    <row r="728" spans="1:93" ht="14.25" customHeight="1" x14ac:dyDescent="0.25">
      <c r="A728" s="37"/>
      <c r="B728" s="4"/>
      <c r="C728" s="37"/>
      <c r="D728" s="5"/>
      <c r="E728" s="5"/>
      <c r="F728" s="45"/>
      <c r="G728" s="5"/>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c r="BL728" s="37"/>
      <c r="BM728" s="37"/>
      <c r="BN728" s="37"/>
      <c r="BO728" s="37"/>
      <c r="BP728" s="37"/>
      <c r="BQ728" s="37"/>
      <c r="BR728" s="37"/>
      <c r="BS728" s="37"/>
      <c r="BT728" s="37"/>
      <c r="BU728" s="37"/>
      <c r="BV728" s="37"/>
      <c r="BW728" s="37"/>
      <c r="BX728" s="37"/>
      <c r="BY728" s="37"/>
      <c r="BZ728" s="37"/>
      <c r="CA728" s="37"/>
      <c r="CB728" s="37"/>
      <c r="CC728" s="37"/>
      <c r="CD728" s="37"/>
      <c r="CE728" s="37"/>
      <c r="CF728" s="37"/>
      <c r="CG728" s="37"/>
      <c r="CH728" s="37"/>
      <c r="CI728" s="37"/>
      <c r="CJ728" s="37"/>
      <c r="CK728" s="37"/>
      <c r="CL728" s="37"/>
      <c r="CM728" s="37"/>
      <c r="CN728" s="37"/>
      <c r="CO728" s="37"/>
    </row>
    <row r="729" spans="1:93" ht="14.25" customHeight="1" x14ac:dyDescent="0.25">
      <c r="A729" s="37"/>
      <c r="B729" s="4"/>
      <c r="C729" s="37"/>
      <c r="D729" s="5"/>
      <c r="E729" s="5"/>
      <c r="F729" s="45"/>
      <c r="G729" s="5"/>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c r="BN729" s="37"/>
      <c r="BO729" s="37"/>
      <c r="BP729" s="37"/>
      <c r="BQ729" s="37"/>
      <c r="BR729" s="37"/>
      <c r="BS729" s="37"/>
      <c r="BT729" s="37"/>
      <c r="BU729" s="37"/>
      <c r="BV729" s="37"/>
      <c r="BW729" s="37"/>
      <c r="BX729" s="37"/>
      <c r="BY729" s="37"/>
      <c r="BZ729" s="37"/>
      <c r="CA729" s="37"/>
      <c r="CB729" s="37"/>
      <c r="CC729" s="37"/>
      <c r="CD729" s="37"/>
      <c r="CE729" s="37"/>
      <c r="CF729" s="37"/>
      <c r="CG729" s="37"/>
      <c r="CH729" s="37"/>
      <c r="CI729" s="37"/>
      <c r="CJ729" s="37"/>
      <c r="CK729" s="37"/>
      <c r="CL729" s="37"/>
      <c r="CM729" s="37"/>
      <c r="CN729" s="37"/>
      <c r="CO729" s="37"/>
    </row>
    <row r="730" spans="1:93" ht="14.25" customHeight="1" x14ac:dyDescent="0.25">
      <c r="A730" s="37"/>
      <c r="B730" s="4"/>
      <c r="C730" s="37"/>
      <c r="D730" s="5"/>
      <c r="E730" s="5"/>
      <c r="F730" s="45"/>
      <c r="G730" s="5"/>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c r="BL730" s="37"/>
      <c r="BM730" s="37"/>
      <c r="BN730" s="37"/>
      <c r="BO730" s="37"/>
      <c r="BP730" s="37"/>
      <c r="BQ730" s="37"/>
      <c r="BR730" s="37"/>
      <c r="BS730" s="37"/>
      <c r="BT730" s="37"/>
      <c r="BU730" s="37"/>
      <c r="BV730" s="37"/>
      <c r="BW730" s="37"/>
      <c r="BX730" s="37"/>
      <c r="BY730" s="37"/>
      <c r="BZ730" s="37"/>
      <c r="CA730" s="37"/>
      <c r="CB730" s="37"/>
      <c r="CC730" s="37"/>
      <c r="CD730" s="37"/>
      <c r="CE730" s="37"/>
      <c r="CF730" s="37"/>
      <c r="CG730" s="37"/>
      <c r="CH730" s="37"/>
      <c r="CI730" s="37"/>
      <c r="CJ730" s="37"/>
      <c r="CK730" s="37"/>
      <c r="CL730" s="37"/>
      <c r="CM730" s="37"/>
      <c r="CN730" s="37"/>
      <c r="CO730" s="37"/>
    </row>
    <row r="731" spans="1:93" ht="14.25" customHeight="1" x14ac:dyDescent="0.25">
      <c r="A731" s="37"/>
      <c r="B731" s="4"/>
      <c r="C731" s="37"/>
      <c r="D731" s="5"/>
      <c r="E731" s="5"/>
      <c r="F731" s="45"/>
      <c r="G731" s="5"/>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c r="BL731" s="37"/>
      <c r="BM731" s="37"/>
      <c r="BN731" s="37"/>
      <c r="BO731" s="37"/>
      <c r="BP731" s="37"/>
      <c r="BQ731" s="37"/>
      <c r="BR731" s="37"/>
      <c r="BS731" s="37"/>
      <c r="BT731" s="37"/>
      <c r="BU731" s="37"/>
      <c r="BV731" s="37"/>
      <c r="BW731" s="37"/>
      <c r="BX731" s="37"/>
      <c r="BY731" s="37"/>
      <c r="BZ731" s="37"/>
      <c r="CA731" s="37"/>
      <c r="CB731" s="37"/>
      <c r="CC731" s="37"/>
      <c r="CD731" s="37"/>
      <c r="CE731" s="37"/>
      <c r="CF731" s="37"/>
      <c r="CG731" s="37"/>
      <c r="CH731" s="37"/>
      <c r="CI731" s="37"/>
      <c r="CJ731" s="37"/>
      <c r="CK731" s="37"/>
      <c r="CL731" s="37"/>
      <c r="CM731" s="37"/>
      <c r="CN731" s="37"/>
      <c r="CO731" s="37"/>
    </row>
    <row r="732" spans="1:93" ht="14.25" customHeight="1" x14ac:dyDescent="0.25">
      <c r="A732" s="37"/>
      <c r="B732" s="4"/>
      <c r="C732" s="37"/>
      <c r="D732" s="5"/>
      <c r="E732" s="5"/>
      <c r="F732" s="45"/>
      <c r="G732" s="5"/>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c r="BL732" s="37"/>
      <c r="BM732" s="37"/>
      <c r="BN732" s="37"/>
      <c r="BO732" s="37"/>
      <c r="BP732" s="37"/>
      <c r="BQ732" s="37"/>
      <c r="BR732" s="37"/>
      <c r="BS732" s="37"/>
      <c r="BT732" s="37"/>
      <c r="BU732" s="37"/>
      <c r="BV732" s="37"/>
      <c r="BW732" s="37"/>
      <c r="BX732" s="37"/>
      <c r="BY732" s="37"/>
      <c r="BZ732" s="37"/>
      <c r="CA732" s="37"/>
      <c r="CB732" s="37"/>
      <c r="CC732" s="37"/>
      <c r="CD732" s="37"/>
      <c r="CE732" s="37"/>
      <c r="CF732" s="37"/>
      <c r="CG732" s="37"/>
      <c r="CH732" s="37"/>
      <c r="CI732" s="37"/>
      <c r="CJ732" s="37"/>
      <c r="CK732" s="37"/>
      <c r="CL732" s="37"/>
      <c r="CM732" s="37"/>
      <c r="CN732" s="37"/>
      <c r="CO732" s="37"/>
    </row>
    <row r="733" spans="1:93" ht="14.25" customHeight="1" x14ac:dyDescent="0.25">
      <c r="A733" s="37"/>
      <c r="B733" s="4"/>
      <c r="C733" s="37"/>
      <c r="D733" s="5"/>
      <c r="E733" s="5"/>
      <c r="F733" s="45"/>
      <c r="G733" s="5"/>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c r="BL733" s="37"/>
      <c r="BM733" s="37"/>
      <c r="BN733" s="37"/>
      <c r="BO733" s="37"/>
      <c r="BP733" s="37"/>
      <c r="BQ733" s="37"/>
      <c r="BR733" s="37"/>
      <c r="BS733" s="37"/>
      <c r="BT733" s="37"/>
      <c r="BU733" s="37"/>
      <c r="BV733" s="37"/>
      <c r="BW733" s="37"/>
      <c r="BX733" s="37"/>
      <c r="BY733" s="37"/>
      <c r="BZ733" s="37"/>
      <c r="CA733" s="37"/>
      <c r="CB733" s="37"/>
      <c r="CC733" s="37"/>
      <c r="CD733" s="37"/>
      <c r="CE733" s="37"/>
      <c r="CF733" s="37"/>
      <c r="CG733" s="37"/>
      <c r="CH733" s="37"/>
      <c r="CI733" s="37"/>
      <c r="CJ733" s="37"/>
      <c r="CK733" s="37"/>
      <c r="CL733" s="37"/>
      <c r="CM733" s="37"/>
      <c r="CN733" s="37"/>
      <c r="CO733" s="37"/>
    </row>
    <row r="734" spans="1:93" ht="14.25" customHeight="1" x14ac:dyDescent="0.25">
      <c r="A734" s="37"/>
      <c r="B734" s="4"/>
      <c r="C734" s="37"/>
      <c r="D734" s="5"/>
      <c r="E734" s="5"/>
      <c r="F734" s="45"/>
      <c r="G734" s="5"/>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c r="BL734" s="37"/>
      <c r="B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row>
    <row r="735" spans="1:93" ht="14.25" customHeight="1" x14ac:dyDescent="0.25">
      <c r="A735" s="37"/>
      <c r="B735" s="4"/>
      <c r="C735" s="37"/>
      <c r="D735" s="5"/>
      <c r="E735" s="5"/>
      <c r="F735" s="45"/>
      <c r="G735" s="5"/>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row>
    <row r="736" spans="1:93" ht="14.25" customHeight="1" x14ac:dyDescent="0.25">
      <c r="A736" s="37"/>
      <c r="B736" s="4"/>
      <c r="C736" s="37"/>
      <c r="D736" s="5"/>
      <c r="E736" s="5"/>
      <c r="F736" s="45"/>
      <c r="G736" s="5"/>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c r="BL736" s="37"/>
      <c r="BM736" s="37"/>
      <c r="BN736" s="37"/>
      <c r="BO736" s="37"/>
      <c r="BP736" s="37"/>
      <c r="BQ736" s="37"/>
      <c r="BR736" s="37"/>
      <c r="BS736" s="37"/>
      <c r="BT736" s="37"/>
      <c r="BU736" s="37"/>
      <c r="BV736" s="37"/>
      <c r="BW736" s="37"/>
      <c r="BX736" s="37"/>
      <c r="BY736" s="37"/>
      <c r="BZ736" s="37"/>
      <c r="CA736" s="37"/>
      <c r="CB736" s="37"/>
      <c r="CC736" s="37"/>
      <c r="CD736" s="37"/>
      <c r="CE736" s="37"/>
      <c r="CF736" s="37"/>
      <c r="CG736" s="37"/>
      <c r="CH736" s="37"/>
      <c r="CI736" s="37"/>
      <c r="CJ736" s="37"/>
      <c r="CK736" s="37"/>
      <c r="CL736" s="37"/>
      <c r="CM736" s="37"/>
      <c r="CN736" s="37"/>
      <c r="CO736" s="37"/>
    </row>
    <row r="737" spans="1:93" ht="14.25" customHeight="1" x14ac:dyDescent="0.25">
      <c r="A737" s="37"/>
      <c r="B737" s="4"/>
      <c r="C737" s="37"/>
      <c r="D737" s="5"/>
      <c r="E737" s="5"/>
      <c r="F737" s="45"/>
      <c r="G737" s="5"/>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c r="BF737" s="37"/>
      <c r="BG737" s="37"/>
      <c r="BH737" s="37"/>
      <c r="BI737" s="37"/>
      <c r="BJ737" s="37"/>
      <c r="BK737" s="37"/>
      <c r="BL737" s="37"/>
      <c r="BM737" s="37"/>
      <c r="BN737" s="37"/>
      <c r="BO737" s="37"/>
      <c r="BP737" s="37"/>
      <c r="BQ737" s="37"/>
      <c r="BR737" s="37"/>
      <c r="BS737" s="37"/>
      <c r="BT737" s="37"/>
      <c r="BU737" s="37"/>
      <c r="BV737" s="37"/>
      <c r="BW737" s="37"/>
      <c r="BX737" s="37"/>
      <c r="BY737" s="37"/>
      <c r="BZ737" s="37"/>
      <c r="CA737" s="37"/>
      <c r="CB737" s="37"/>
      <c r="CC737" s="37"/>
      <c r="CD737" s="37"/>
      <c r="CE737" s="37"/>
      <c r="CF737" s="37"/>
      <c r="CG737" s="37"/>
      <c r="CH737" s="37"/>
      <c r="CI737" s="37"/>
      <c r="CJ737" s="37"/>
      <c r="CK737" s="37"/>
      <c r="CL737" s="37"/>
      <c r="CM737" s="37"/>
      <c r="CN737" s="37"/>
      <c r="CO737" s="37"/>
    </row>
    <row r="738" spans="1:93" ht="14.25" customHeight="1" x14ac:dyDescent="0.25">
      <c r="A738" s="37"/>
      <c r="B738" s="4"/>
      <c r="C738" s="37"/>
      <c r="D738" s="5"/>
      <c r="E738" s="5"/>
      <c r="F738" s="45"/>
      <c r="G738" s="5"/>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row>
    <row r="739" spans="1:93" ht="14.25" customHeight="1" x14ac:dyDescent="0.25">
      <c r="A739" s="37"/>
      <c r="B739" s="4"/>
      <c r="C739" s="37"/>
      <c r="D739" s="5"/>
      <c r="E739" s="5"/>
      <c r="F739" s="45"/>
      <c r="G739" s="5"/>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row>
    <row r="740" spans="1:93" ht="14.25" customHeight="1" x14ac:dyDescent="0.25">
      <c r="A740" s="37"/>
      <c r="B740" s="4"/>
      <c r="C740" s="37"/>
      <c r="D740" s="5"/>
      <c r="E740" s="5"/>
      <c r="F740" s="45"/>
      <c r="G740" s="5"/>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row>
    <row r="741" spans="1:93" ht="14.25" customHeight="1" x14ac:dyDescent="0.25">
      <c r="A741" s="37"/>
      <c r="B741" s="4"/>
      <c r="C741" s="37"/>
      <c r="D741" s="5"/>
      <c r="E741" s="5"/>
      <c r="F741" s="45"/>
      <c r="G741" s="5"/>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row>
    <row r="742" spans="1:93" ht="14.25" customHeight="1" x14ac:dyDescent="0.25">
      <c r="A742" s="37"/>
      <c r="B742" s="4"/>
      <c r="C742" s="37"/>
      <c r="D742" s="5"/>
      <c r="E742" s="5"/>
      <c r="F742" s="45"/>
      <c r="G742" s="5"/>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row>
    <row r="743" spans="1:93" ht="14.25" customHeight="1" x14ac:dyDescent="0.25">
      <c r="A743" s="37"/>
      <c r="B743" s="4"/>
      <c r="C743" s="37"/>
      <c r="D743" s="5"/>
      <c r="E743" s="5"/>
      <c r="F743" s="45"/>
      <c r="G743" s="5"/>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row>
    <row r="744" spans="1:93" ht="14.25" customHeight="1" x14ac:dyDescent="0.25">
      <c r="A744" s="37"/>
      <c r="B744" s="4"/>
      <c r="C744" s="37"/>
      <c r="D744" s="5"/>
      <c r="E744" s="5"/>
      <c r="F744" s="45"/>
      <c r="G744" s="5"/>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row>
    <row r="745" spans="1:93" ht="14.25" customHeight="1" x14ac:dyDescent="0.25">
      <c r="A745" s="37"/>
      <c r="B745" s="4"/>
      <c r="C745" s="37"/>
      <c r="D745" s="5"/>
      <c r="E745" s="5"/>
      <c r="F745" s="45"/>
      <c r="G745" s="5"/>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row>
    <row r="746" spans="1:93" ht="14.25" customHeight="1" x14ac:dyDescent="0.25">
      <c r="A746" s="37"/>
      <c r="B746" s="4"/>
      <c r="C746" s="37"/>
      <c r="D746" s="5"/>
      <c r="E746" s="5"/>
      <c r="F746" s="45"/>
      <c r="G746" s="5"/>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row>
    <row r="747" spans="1:93" ht="14.25" customHeight="1" x14ac:dyDescent="0.25">
      <c r="A747" s="37"/>
      <c r="B747" s="4"/>
      <c r="C747" s="37"/>
      <c r="D747" s="5"/>
      <c r="E747" s="5"/>
      <c r="F747" s="45"/>
      <c r="G747" s="5"/>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row>
    <row r="748" spans="1:93" ht="14.25" customHeight="1" x14ac:dyDescent="0.25">
      <c r="A748" s="37"/>
      <c r="B748" s="4"/>
      <c r="C748" s="37"/>
      <c r="D748" s="5"/>
      <c r="E748" s="5"/>
      <c r="F748" s="45"/>
      <c r="G748" s="5"/>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row>
    <row r="749" spans="1:93" ht="14.25" customHeight="1" x14ac:dyDescent="0.25">
      <c r="A749" s="37"/>
      <c r="B749" s="4"/>
      <c r="C749" s="37"/>
      <c r="D749" s="5"/>
      <c r="E749" s="5"/>
      <c r="F749" s="45"/>
      <c r="G749" s="5"/>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row>
    <row r="750" spans="1:93" ht="14.25" customHeight="1" x14ac:dyDescent="0.25">
      <c r="A750" s="37"/>
      <c r="B750" s="4"/>
      <c r="C750" s="37"/>
      <c r="D750" s="5"/>
      <c r="E750" s="5"/>
      <c r="F750" s="45"/>
      <c r="G750" s="5"/>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row>
    <row r="751" spans="1:93" ht="14.25" customHeight="1" x14ac:dyDescent="0.25">
      <c r="A751" s="37"/>
      <c r="B751" s="4"/>
      <c r="C751" s="37"/>
      <c r="D751" s="5"/>
      <c r="E751" s="5"/>
      <c r="F751" s="45"/>
      <c r="G751" s="5"/>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row>
    <row r="752" spans="1:93" ht="14.25" customHeight="1" x14ac:dyDescent="0.25">
      <c r="A752" s="37"/>
      <c r="B752" s="4"/>
      <c r="C752" s="37"/>
      <c r="D752" s="5"/>
      <c r="E752" s="5"/>
      <c r="F752" s="45"/>
      <c r="G752" s="5"/>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row>
    <row r="753" spans="1:93" ht="14.25" customHeight="1" x14ac:dyDescent="0.25">
      <c r="A753" s="37"/>
      <c r="B753" s="4"/>
      <c r="C753" s="37"/>
      <c r="D753" s="5"/>
      <c r="E753" s="5"/>
      <c r="F753" s="45"/>
      <c r="G753" s="5"/>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row>
    <row r="754" spans="1:93" ht="14.25" customHeight="1" x14ac:dyDescent="0.25">
      <c r="A754" s="37"/>
      <c r="B754" s="4"/>
      <c r="C754" s="37"/>
      <c r="D754" s="5"/>
      <c r="E754" s="5"/>
      <c r="F754" s="45"/>
      <c r="G754" s="5"/>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row>
    <row r="755" spans="1:93" ht="14.25" customHeight="1" x14ac:dyDescent="0.25">
      <c r="A755" s="37"/>
      <c r="B755" s="4"/>
      <c r="C755" s="37"/>
      <c r="D755" s="5"/>
      <c r="E755" s="5"/>
      <c r="F755" s="45"/>
      <c r="G755" s="5"/>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row>
    <row r="756" spans="1:93" ht="14.25" customHeight="1" x14ac:dyDescent="0.25">
      <c r="A756" s="37"/>
      <c r="B756" s="4"/>
      <c r="C756" s="37"/>
      <c r="D756" s="5"/>
      <c r="E756" s="5"/>
      <c r="F756" s="45"/>
      <c r="G756" s="5"/>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row>
    <row r="757" spans="1:93" ht="14.25" customHeight="1" x14ac:dyDescent="0.25">
      <c r="A757" s="37"/>
      <c r="B757" s="4"/>
      <c r="C757" s="37"/>
      <c r="D757" s="5"/>
      <c r="E757" s="5"/>
      <c r="F757" s="45"/>
      <c r="G757" s="5"/>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row>
    <row r="758" spans="1:93" ht="14.25" customHeight="1" x14ac:dyDescent="0.25">
      <c r="A758" s="37"/>
      <c r="B758" s="4"/>
      <c r="C758" s="37"/>
      <c r="D758" s="5"/>
      <c r="E758" s="5"/>
      <c r="F758" s="45"/>
      <c r="G758" s="5"/>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row>
    <row r="759" spans="1:93" ht="14.25" customHeight="1" x14ac:dyDescent="0.25">
      <c r="A759" s="37"/>
      <c r="B759" s="4"/>
      <c r="C759" s="37"/>
      <c r="D759" s="5"/>
      <c r="E759" s="5"/>
      <c r="F759" s="45"/>
      <c r="G759" s="5"/>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row>
    <row r="760" spans="1:93" ht="14.25" customHeight="1" x14ac:dyDescent="0.25">
      <c r="A760" s="37"/>
      <c r="B760" s="4"/>
      <c r="C760" s="37"/>
      <c r="D760" s="5"/>
      <c r="E760" s="5"/>
      <c r="F760" s="45"/>
      <c r="G760" s="5"/>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row>
    <row r="761" spans="1:93" ht="14.25" customHeight="1" x14ac:dyDescent="0.25">
      <c r="A761" s="37"/>
      <c r="B761" s="4"/>
      <c r="C761" s="37"/>
      <c r="D761" s="5"/>
      <c r="E761" s="5"/>
      <c r="F761" s="45"/>
      <c r="G761" s="5"/>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row>
    <row r="762" spans="1:93" ht="14.25" customHeight="1" x14ac:dyDescent="0.25">
      <c r="A762" s="37"/>
      <c r="B762" s="4"/>
      <c r="C762" s="37"/>
      <c r="D762" s="5"/>
      <c r="E762" s="5"/>
      <c r="F762" s="45"/>
      <c r="G762" s="5"/>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row>
    <row r="763" spans="1:93" ht="14.25" customHeight="1" x14ac:dyDescent="0.25">
      <c r="A763" s="37"/>
      <c r="B763" s="4"/>
      <c r="C763" s="37"/>
      <c r="D763" s="5"/>
      <c r="E763" s="5"/>
      <c r="F763" s="45"/>
      <c r="G763" s="5"/>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row>
    <row r="764" spans="1:93" ht="14.25" customHeight="1" x14ac:dyDescent="0.25">
      <c r="A764" s="37"/>
      <c r="B764" s="4"/>
      <c r="C764" s="37"/>
      <c r="D764" s="5"/>
      <c r="E764" s="5"/>
      <c r="F764" s="45"/>
      <c r="G764" s="5"/>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row>
    <row r="765" spans="1:93" ht="14.25" customHeight="1" x14ac:dyDescent="0.25">
      <c r="A765" s="37"/>
      <c r="B765" s="4"/>
      <c r="C765" s="37"/>
      <c r="D765" s="5"/>
      <c r="E765" s="5"/>
      <c r="F765" s="45"/>
      <c r="G765" s="5"/>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row>
    <row r="766" spans="1:93" ht="14.25" customHeight="1" x14ac:dyDescent="0.25">
      <c r="A766" s="37"/>
      <c r="B766" s="4"/>
      <c r="C766" s="37"/>
      <c r="D766" s="5"/>
      <c r="E766" s="5"/>
      <c r="F766" s="45"/>
      <c r="G766" s="5"/>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row>
    <row r="767" spans="1:93" ht="14.25" customHeight="1" x14ac:dyDescent="0.25">
      <c r="A767" s="37"/>
      <c r="B767" s="4"/>
      <c r="C767" s="37"/>
      <c r="D767" s="5"/>
      <c r="E767" s="5"/>
      <c r="F767" s="45"/>
      <c r="G767" s="5"/>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row>
    <row r="768" spans="1:93" ht="14.25" customHeight="1" x14ac:dyDescent="0.25">
      <c r="A768" s="37"/>
      <c r="B768" s="4"/>
      <c r="C768" s="37"/>
      <c r="D768" s="5"/>
      <c r="E768" s="5"/>
      <c r="F768" s="45"/>
      <c r="G768" s="5"/>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row>
    <row r="769" spans="1:93" ht="14.25" customHeight="1" x14ac:dyDescent="0.25">
      <c r="A769" s="37"/>
      <c r="B769" s="4"/>
      <c r="C769" s="37"/>
      <c r="D769" s="5"/>
      <c r="E769" s="5"/>
      <c r="F769" s="45"/>
      <c r="G769" s="5"/>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row>
    <row r="770" spans="1:93" ht="14.25" customHeight="1" x14ac:dyDescent="0.25">
      <c r="A770" s="37"/>
      <c r="B770" s="4"/>
      <c r="C770" s="37"/>
      <c r="D770" s="5"/>
      <c r="E770" s="5"/>
      <c r="F770" s="45"/>
      <c r="G770" s="5"/>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row>
    <row r="771" spans="1:93" ht="14.25" customHeight="1" x14ac:dyDescent="0.25">
      <c r="A771" s="37"/>
      <c r="B771" s="4"/>
      <c r="C771" s="37"/>
      <c r="D771" s="5"/>
      <c r="E771" s="5"/>
      <c r="F771" s="45"/>
      <c r="G771" s="5"/>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row>
    <row r="772" spans="1:93" ht="14.25" customHeight="1" x14ac:dyDescent="0.25">
      <c r="A772" s="37"/>
      <c r="B772" s="4"/>
      <c r="C772" s="37"/>
      <c r="D772" s="5"/>
      <c r="E772" s="5"/>
      <c r="F772" s="45"/>
      <c r="G772" s="5"/>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row>
    <row r="773" spans="1:93" ht="14.25" customHeight="1" x14ac:dyDescent="0.25">
      <c r="A773" s="37"/>
      <c r="B773" s="4"/>
      <c r="C773" s="37"/>
      <c r="D773" s="5"/>
      <c r="E773" s="5"/>
      <c r="F773" s="45"/>
      <c r="G773" s="5"/>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row>
    <row r="774" spans="1:93" ht="14.25" customHeight="1" x14ac:dyDescent="0.25">
      <c r="A774" s="37"/>
      <c r="B774" s="4"/>
      <c r="C774" s="37"/>
      <c r="D774" s="5"/>
      <c r="E774" s="5"/>
      <c r="F774" s="45"/>
      <c r="G774" s="5"/>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row>
    <row r="775" spans="1:93" ht="14.25" customHeight="1" x14ac:dyDescent="0.25">
      <c r="A775" s="37"/>
      <c r="B775" s="4"/>
      <c r="C775" s="37"/>
      <c r="D775" s="5"/>
      <c r="E775" s="5"/>
      <c r="F775" s="45"/>
      <c r="G775" s="5"/>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row>
    <row r="776" spans="1:93" ht="14.25" customHeight="1" x14ac:dyDescent="0.25">
      <c r="A776" s="37"/>
      <c r="B776" s="4"/>
      <c r="C776" s="37"/>
      <c r="D776" s="5"/>
      <c r="E776" s="5"/>
      <c r="F776" s="45"/>
      <c r="G776" s="5"/>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row>
    <row r="777" spans="1:93" ht="14.25" customHeight="1" x14ac:dyDescent="0.25">
      <c r="A777" s="37"/>
      <c r="B777" s="4"/>
      <c r="C777" s="37"/>
      <c r="D777" s="5"/>
      <c r="E777" s="5"/>
      <c r="F777" s="45"/>
      <c r="G777" s="5"/>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row>
    <row r="778" spans="1:93" ht="14.25" customHeight="1" x14ac:dyDescent="0.25">
      <c r="A778" s="37"/>
      <c r="B778" s="4"/>
      <c r="C778" s="37"/>
      <c r="D778" s="5"/>
      <c r="E778" s="5"/>
      <c r="F778" s="45"/>
      <c r="G778" s="5"/>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row>
    <row r="779" spans="1:93" ht="14.25" customHeight="1" x14ac:dyDescent="0.25">
      <c r="A779" s="37"/>
      <c r="B779" s="4"/>
      <c r="C779" s="37"/>
      <c r="D779" s="5"/>
      <c r="E779" s="5"/>
      <c r="F779" s="45"/>
      <c r="G779" s="5"/>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row>
    <row r="780" spans="1:93" ht="14.25" customHeight="1" x14ac:dyDescent="0.25">
      <c r="A780" s="37"/>
      <c r="B780" s="4"/>
      <c r="C780" s="37"/>
      <c r="D780" s="5"/>
      <c r="E780" s="5"/>
      <c r="F780" s="45"/>
      <c r="G780" s="5"/>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row>
    <row r="781" spans="1:93" ht="14.25" customHeight="1" x14ac:dyDescent="0.25">
      <c r="A781" s="37"/>
      <c r="B781" s="4"/>
      <c r="C781" s="37"/>
      <c r="D781" s="5"/>
      <c r="E781" s="5"/>
      <c r="F781" s="45"/>
      <c r="G781" s="5"/>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row>
    <row r="782" spans="1:93" ht="14.25" customHeight="1" x14ac:dyDescent="0.25">
      <c r="A782" s="37"/>
      <c r="B782" s="4"/>
      <c r="C782" s="37"/>
      <c r="D782" s="5"/>
      <c r="E782" s="5"/>
      <c r="F782" s="45"/>
      <c r="G782" s="5"/>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row>
    <row r="783" spans="1:93" ht="14.25" customHeight="1" x14ac:dyDescent="0.25">
      <c r="A783" s="37"/>
      <c r="B783" s="4"/>
      <c r="C783" s="37"/>
      <c r="D783" s="5"/>
      <c r="E783" s="5"/>
      <c r="F783" s="45"/>
      <c r="G783" s="5"/>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row>
    <row r="784" spans="1:93" ht="14.25" customHeight="1" x14ac:dyDescent="0.25">
      <c r="A784" s="37"/>
      <c r="B784" s="4"/>
      <c r="C784" s="37"/>
      <c r="D784" s="5"/>
      <c r="E784" s="5"/>
      <c r="F784" s="45"/>
      <c r="G784" s="5"/>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row>
    <row r="785" spans="1:93" ht="14.25" customHeight="1" x14ac:dyDescent="0.25">
      <c r="A785" s="37"/>
      <c r="B785" s="4"/>
      <c r="C785" s="37"/>
      <c r="D785" s="5"/>
      <c r="E785" s="5"/>
      <c r="F785" s="45"/>
      <c r="G785" s="5"/>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row>
    <row r="786" spans="1:93" ht="14.25" customHeight="1" x14ac:dyDescent="0.25">
      <c r="A786" s="37"/>
      <c r="B786" s="4"/>
      <c r="C786" s="37"/>
      <c r="D786" s="5"/>
      <c r="E786" s="5"/>
      <c r="F786" s="45"/>
      <c r="G786" s="5"/>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row>
    <row r="787" spans="1:93" ht="14.25" customHeight="1" x14ac:dyDescent="0.25">
      <c r="A787" s="37"/>
      <c r="B787" s="4"/>
      <c r="C787" s="37"/>
      <c r="D787" s="5"/>
      <c r="E787" s="5"/>
      <c r="F787" s="45"/>
      <c r="G787" s="5"/>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row>
    <row r="788" spans="1:93" ht="14.25" customHeight="1" x14ac:dyDescent="0.25">
      <c r="A788" s="37"/>
      <c r="B788" s="4"/>
      <c r="C788" s="37"/>
      <c r="D788" s="5"/>
      <c r="E788" s="5"/>
      <c r="F788" s="45"/>
      <c r="G788" s="5"/>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row>
    <row r="789" spans="1:93" ht="14.25" customHeight="1" x14ac:dyDescent="0.25">
      <c r="A789" s="37"/>
      <c r="B789" s="4"/>
      <c r="C789" s="37"/>
      <c r="D789" s="5"/>
      <c r="E789" s="5"/>
      <c r="F789" s="45"/>
      <c r="G789" s="5"/>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row>
    <row r="790" spans="1:93" ht="14.25" customHeight="1" x14ac:dyDescent="0.25">
      <c r="A790" s="37"/>
      <c r="B790" s="4"/>
      <c r="C790" s="37"/>
      <c r="D790" s="5"/>
      <c r="E790" s="5"/>
      <c r="F790" s="45"/>
      <c r="G790" s="5"/>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row>
    <row r="791" spans="1:93" ht="14.25" customHeight="1" x14ac:dyDescent="0.25">
      <c r="A791" s="37"/>
      <c r="B791" s="4"/>
      <c r="C791" s="37"/>
      <c r="D791" s="5"/>
      <c r="E791" s="5"/>
      <c r="F791" s="45"/>
      <c r="G791" s="5"/>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row>
    <row r="792" spans="1:93" ht="14.25" customHeight="1" x14ac:dyDescent="0.25">
      <c r="A792" s="37"/>
      <c r="B792" s="4"/>
      <c r="C792" s="37"/>
      <c r="D792" s="5"/>
      <c r="E792" s="5"/>
      <c r="F792" s="45"/>
      <c r="G792" s="5"/>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row>
    <row r="793" spans="1:93" ht="14.25" customHeight="1" x14ac:dyDescent="0.25">
      <c r="A793" s="37"/>
      <c r="B793" s="4"/>
      <c r="C793" s="37"/>
      <c r="D793" s="5"/>
      <c r="E793" s="5"/>
      <c r="F793" s="45"/>
      <c r="G793" s="5"/>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row>
    <row r="794" spans="1:93" ht="14.25" customHeight="1" x14ac:dyDescent="0.25">
      <c r="A794" s="37"/>
      <c r="B794" s="4"/>
      <c r="C794" s="37"/>
      <c r="D794" s="5"/>
      <c r="E794" s="5"/>
      <c r="F794" s="45"/>
      <c r="G794" s="5"/>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row>
    <row r="795" spans="1:93" ht="14.25" customHeight="1" x14ac:dyDescent="0.25">
      <c r="A795" s="37"/>
      <c r="B795" s="4"/>
      <c r="C795" s="37"/>
      <c r="D795" s="5"/>
      <c r="E795" s="5"/>
      <c r="F795" s="45"/>
      <c r="G795" s="5"/>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row>
    <row r="796" spans="1:93" ht="14.25" customHeight="1" x14ac:dyDescent="0.25">
      <c r="A796" s="37"/>
      <c r="B796" s="4"/>
      <c r="C796" s="37"/>
      <c r="D796" s="5"/>
      <c r="E796" s="5"/>
      <c r="F796" s="45"/>
      <c r="G796" s="5"/>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row>
    <row r="797" spans="1:93" ht="14.25" customHeight="1" x14ac:dyDescent="0.25">
      <c r="A797" s="37"/>
      <c r="B797" s="4"/>
      <c r="C797" s="37"/>
      <c r="D797" s="5"/>
      <c r="E797" s="5"/>
      <c r="F797" s="45"/>
      <c r="G797" s="5"/>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row>
    <row r="798" spans="1:93" ht="14.25" customHeight="1" x14ac:dyDescent="0.25">
      <c r="A798" s="37"/>
      <c r="B798" s="4"/>
      <c r="C798" s="37"/>
      <c r="D798" s="5"/>
      <c r="E798" s="5"/>
      <c r="F798" s="45"/>
      <c r="G798" s="5"/>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row>
    <row r="799" spans="1:93" ht="14.25" customHeight="1" x14ac:dyDescent="0.25">
      <c r="A799" s="37"/>
      <c r="B799" s="4"/>
      <c r="C799" s="37"/>
      <c r="D799" s="5"/>
      <c r="E799" s="5"/>
      <c r="F799" s="45"/>
      <c r="G799" s="5"/>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row>
    <row r="800" spans="1:93" ht="14.25" customHeight="1" x14ac:dyDescent="0.25">
      <c r="A800" s="37"/>
      <c r="B800" s="4"/>
      <c r="C800" s="37"/>
      <c r="D800" s="5"/>
      <c r="E800" s="5"/>
      <c r="F800" s="45"/>
      <c r="G800" s="5"/>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row>
    <row r="801" spans="1:93" ht="14.25" customHeight="1" x14ac:dyDescent="0.25">
      <c r="A801" s="37"/>
      <c r="B801" s="4"/>
      <c r="C801" s="37"/>
      <c r="D801" s="5"/>
      <c r="E801" s="5"/>
      <c r="F801" s="45"/>
      <c r="G801" s="5"/>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row>
    <row r="802" spans="1:93" ht="14.25" customHeight="1" x14ac:dyDescent="0.25">
      <c r="A802" s="37"/>
      <c r="B802" s="4"/>
      <c r="C802" s="37"/>
      <c r="D802" s="5"/>
      <c r="E802" s="5"/>
      <c r="F802" s="45"/>
      <c r="G802" s="5"/>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row>
    <row r="803" spans="1:93" ht="14.25" customHeight="1" x14ac:dyDescent="0.25">
      <c r="A803" s="37"/>
      <c r="B803" s="4"/>
      <c r="C803" s="37"/>
      <c r="D803" s="5"/>
      <c r="E803" s="5"/>
      <c r="F803" s="45"/>
      <c r="G803" s="5"/>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row>
    <row r="804" spans="1:93" ht="14.25" customHeight="1" x14ac:dyDescent="0.25">
      <c r="A804" s="37"/>
      <c r="B804" s="4"/>
      <c r="C804" s="37"/>
      <c r="D804" s="5"/>
      <c r="E804" s="5"/>
      <c r="F804" s="45"/>
      <c r="G804" s="5"/>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row>
    <row r="805" spans="1:93" ht="14.25" customHeight="1" x14ac:dyDescent="0.25">
      <c r="A805" s="37"/>
      <c r="B805" s="4"/>
      <c r="C805" s="37"/>
      <c r="D805" s="5"/>
      <c r="E805" s="5"/>
      <c r="F805" s="45"/>
      <c r="G805" s="5"/>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row>
    <row r="806" spans="1:93" ht="14.25" customHeight="1" x14ac:dyDescent="0.25">
      <c r="A806" s="37"/>
      <c r="B806" s="4"/>
      <c r="C806" s="37"/>
      <c r="D806" s="5"/>
      <c r="E806" s="5"/>
      <c r="F806" s="45"/>
      <c r="G806" s="5"/>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row>
    <row r="807" spans="1:93" ht="14.25" customHeight="1" x14ac:dyDescent="0.25">
      <c r="A807" s="37"/>
      <c r="B807" s="4"/>
      <c r="C807" s="37"/>
      <c r="D807" s="5"/>
      <c r="E807" s="5"/>
      <c r="F807" s="45"/>
      <c r="G807" s="5"/>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row>
    <row r="808" spans="1:93" ht="14.25" customHeight="1" x14ac:dyDescent="0.25">
      <c r="A808" s="37"/>
      <c r="B808" s="4"/>
      <c r="C808" s="37"/>
      <c r="D808" s="5"/>
      <c r="E808" s="5"/>
      <c r="F808" s="45"/>
      <c r="G808" s="5"/>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row>
    <row r="809" spans="1:93" ht="14.25" customHeight="1" x14ac:dyDescent="0.25">
      <c r="A809" s="37"/>
      <c r="B809" s="4"/>
      <c r="C809" s="37"/>
      <c r="D809" s="5"/>
      <c r="E809" s="5"/>
      <c r="F809" s="45"/>
      <c r="G809" s="5"/>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row>
    <row r="810" spans="1:93" ht="14.25" customHeight="1" x14ac:dyDescent="0.25">
      <c r="A810" s="37"/>
      <c r="B810" s="4"/>
      <c r="C810" s="37"/>
      <c r="D810" s="5"/>
      <c r="E810" s="5"/>
      <c r="F810" s="45"/>
      <c r="G810" s="5"/>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row>
    <row r="811" spans="1:93" ht="14.25" customHeight="1" x14ac:dyDescent="0.25">
      <c r="A811" s="37"/>
      <c r="B811" s="4"/>
      <c r="C811" s="37"/>
      <c r="D811" s="5"/>
      <c r="E811" s="5"/>
      <c r="F811" s="45"/>
      <c r="G811" s="5"/>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row>
    <row r="812" spans="1:93" ht="14.25" customHeight="1" x14ac:dyDescent="0.25">
      <c r="A812" s="37"/>
      <c r="B812" s="4"/>
      <c r="C812" s="37"/>
      <c r="D812" s="5"/>
      <c r="E812" s="5"/>
      <c r="F812" s="45"/>
      <c r="G812" s="5"/>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row>
    <row r="813" spans="1:93" ht="14.25" customHeight="1" x14ac:dyDescent="0.25">
      <c r="A813" s="37"/>
      <c r="B813" s="4"/>
      <c r="C813" s="37"/>
      <c r="D813" s="5"/>
      <c r="E813" s="5"/>
      <c r="F813" s="45"/>
      <c r="G813" s="5"/>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row>
    <row r="814" spans="1:93" ht="14.25" customHeight="1" x14ac:dyDescent="0.25">
      <c r="A814" s="37"/>
      <c r="B814" s="4"/>
      <c r="C814" s="37"/>
      <c r="D814" s="5"/>
      <c r="E814" s="5"/>
      <c r="F814" s="45"/>
      <c r="G814" s="5"/>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row>
    <row r="815" spans="1:93" ht="14.25" customHeight="1" x14ac:dyDescent="0.25">
      <c r="A815" s="37"/>
      <c r="B815" s="4"/>
      <c r="C815" s="37"/>
      <c r="D815" s="5"/>
      <c r="E815" s="5"/>
      <c r="F815" s="45"/>
      <c r="G815" s="5"/>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row>
    <row r="816" spans="1:93" ht="14.25" customHeight="1" x14ac:dyDescent="0.25">
      <c r="A816" s="37"/>
      <c r="B816" s="4"/>
      <c r="C816" s="37"/>
      <c r="D816" s="5"/>
      <c r="E816" s="5"/>
      <c r="F816" s="45"/>
      <c r="G816" s="5"/>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row>
    <row r="817" spans="1:93" ht="14.25" customHeight="1" x14ac:dyDescent="0.25">
      <c r="A817" s="37"/>
      <c r="B817" s="4"/>
      <c r="C817" s="37"/>
      <c r="D817" s="5"/>
      <c r="E817" s="5"/>
      <c r="F817" s="45"/>
      <c r="G817" s="5"/>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row>
    <row r="818" spans="1:93" ht="14.25" customHeight="1" x14ac:dyDescent="0.25">
      <c r="A818" s="37"/>
      <c r="B818" s="4"/>
      <c r="C818" s="37"/>
      <c r="D818" s="5"/>
      <c r="E818" s="5"/>
      <c r="F818" s="45"/>
      <c r="G818" s="5"/>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row>
    <row r="819" spans="1:93" ht="14.25" customHeight="1" x14ac:dyDescent="0.25">
      <c r="A819" s="37"/>
      <c r="B819" s="4"/>
      <c r="C819" s="37"/>
      <c r="D819" s="5"/>
      <c r="E819" s="5"/>
      <c r="F819" s="45"/>
      <c r="G819" s="5"/>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row>
    <row r="820" spans="1:93" ht="14.25" customHeight="1" x14ac:dyDescent="0.25">
      <c r="A820" s="37"/>
      <c r="B820" s="4"/>
      <c r="C820" s="37"/>
      <c r="D820" s="5"/>
      <c r="E820" s="5"/>
      <c r="F820" s="45"/>
      <c r="G820" s="5"/>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row>
    <row r="821" spans="1:93" ht="14.25" customHeight="1" x14ac:dyDescent="0.25">
      <c r="A821" s="37"/>
      <c r="B821" s="4"/>
      <c r="C821" s="37"/>
      <c r="D821" s="5"/>
      <c r="E821" s="5"/>
      <c r="F821" s="45"/>
      <c r="G821" s="5"/>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row>
    <row r="822" spans="1:93" ht="14.25" customHeight="1" x14ac:dyDescent="0.25">
      <c r="A822" s="37"/>
      <c r="B822" s="4"/>
      <c r="C822" s="37"/>
      <c r="D822" s="5"/>
      <c r="E822" s="5"/>
      <c r="F822" s="45"/>
      <c r="G822" s="5"/>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row>
    <row r="823" spans="1:93" ht="14.25" customHeight="1" x14ac:dyDescent="0.25">
      <c r="A823" s="37"/>
      <c r="B823" s="4"/>
      <c r="C823" s="37"/>
      <c r="D823" s="5"/>
      <c r="E823" s="5"/>
      <c r="F823" s="45"/>
      <c r="G823" s="5"/>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row>
    <row r="824" spans="1:93" ht="14.25" customHeight="1" x14ac:dyDescent="0.25">
      <c r="A824" s="37"/>
      <c r="B824" s="4"/>
      <c r="C824" s="37"/>
      <c r="D824" s="5"/>
      <c r="E824" s="5"/>
      <c r="F824" s="45"/>
      <c r="G824" s="5"/>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row>
    <row r="825" spans="1:93" ht="14.25" customHeight="1" x14ac:dyDescent="0.25">
      <c r="A825" s="37"/>
      <c r="B825" s="4"/>
      <c r="C825" s="37"/>
      <c r="D825" s="5"/>
      <c r="E825" s="5"/>
      <c r="F825" s="45"/>
      <c r="G825" s="5"/>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row>
    <row r="826" spans="1:93" ht="14.25" customHeight="1" x14ac:dyDescent="0.25">
      <c r="A826" s="37"/>
      <c r="B826" s="4"/>
      <c r="C826" s="37"/>
      <c r="D826" s="5"/>
      <c r="E826" s="5"/>
      <c r="F826" s="45"/>
      <c r="G826" s="5"/>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row>
    <row r="827" spans="1:93" ht="14.25" customHeight="1" x14ac:dyDescent="0.25">
      <c r="A827" s="37"/>
      <c r="B827" s="4"/>
      <c r="C827" s="37"/>
      <c r="D827" s="5"/>
      <c r="E827" s="5"/>
      <c r="F827" s="45"/>
      <c r="G827" s="5"/>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row>
    <row r="828" spans="1:93" ht="14.25" customHeight="1" x14ac:dyDescent="0.25">
      <c r="A828" s="37"/>
      <c r="B828" s="4"/>
      <c r="C828" s="37"/>
      <c r="D828" s="5"/>
      <c r="E828" s="5"/>
      <c r="F828" s="45"/>
      <c r="G828" s="5"/>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c r="BE828" s="37"/>
      <c r="BF828" s="37"/>
      <c r="BG828" s="37"/>
      <c r="BH828" s="37"/>
      <c r="BI828" s="37"/>
      <c r="BJ828" s="37"/>
      <c r="BK828" s="37"/>
      <c r="BL828" s="37"/>
      <c r="BM828" s="37"/>
      <c r="BN828" s="37"/>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row>
    <row r="829" spans="1:93" ht="14.25" customHeight="1" x14ac:dyDescent="0.25">
      <c r="A829" s="37"/>
      <c r="B829" s="4"/>
      <c r="C829" s="37"/>
      <c r="D829" s="5"/>
      <c r="E829" s="5"/>
      <c r="F829" s="45"/>
      <c r="G829" s="5"/>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c r="BF829" s="37"/>
      <c r="BG829" s="37"/>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row>
    <row r="830" spans="1:93" ht="14.25" customHeight="1" x14ac:dyDescent="0.25">
      <c r="A830" s="37"/>
      <c r="B830" s="4"/>
      <c r="C830" s="37"/>
      <c r="D830" s="5"/>
      <c r="E830" s="5"/>
      <c r="F830" s="45"/>
      <c r="G830" s="5"/>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c r="BE830" s="37"/>
      <c r="BF830" s="37"/>
      <c r="BG830" s="37"/>
      <c r="BH830" s="37"/>
      <c r="BI830" s="37"/>
      <c r="BJ830" s="37"/>
      <c r="BK830" s="37"/>
      <c r="BL830" s="37"/>
      <c r="BM830" s="37"/>
      <c r="BN830" s="37"/>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row>
    <row r="831" spans="1:93" ht="14.25" customHeight="1" x14ac:dyDescent="0.25">
      <c r="A831" s="37"/>
      <c r="B831" s="4"/>
      <c r="C831" s="37"/>
      <c r="D831" s="5"/>
      <c r="E831" s="5"/>
      <c r="F831" s="45"/>
      <c r="G831" s="5"/>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c r="BE831" s="37"/>
      <c r="BF831" s="37"/>
      <c r="BG831" s="37"/>
      <c r="BH831" s="37"/>
      <c r="BI831" s="37"/>
      <c r="BJ831" s="37"/>
      <c r="BK831" s="37"/>
      <c r="BL831" s="37"/>
      <c r="BM831" s="37"/>
      <c r="BN831" s="37"/>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row>
    <row r="832" spans="1:93" ht="14.25" customHeight="1" x14ac:dyDescent="0.25">
      <c r="A832" s="37"/>
      <c r="B832" s="4"/>
      <c r="C832" s="37"/>
      <c r="D832" s="5"/>
      <c r="E832" s="5"/>
      <c r="F832" s="45"/>
      <c r="G832" s="5"/>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c r="BE832" s="37"/>
      <c r="BF832" s="37"/>
      <c r="BG832" s="37"/>
      <c r="BH832" s="37"/>
      <c r="BI832" s="37"/>
      <c r="BJ832" s="37"/>
      <c r="BK832" s="37"/>
      <c r="BL832" s="37"/>
      <c r="BM832" s="37"/>
      <c r="BN832" s="37"/>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row>
    <row r="833" spans="1:93" ht="14.25" customHeight="1" x14ac:dyDescent="0.25">
      <c r="A833" s="37"/>
      <c r="B833" s="4"/>
      <c r="C833" s="37"/>
      <c r="D833" s="5"/>
      <c r="E833" s="5"/>
      <c r="F833" s="45"/>
      <c r="G833" s="5"/>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c r="BE833" s="37"/>
      <c r="BF833" s="37"/>
      <c r="BG833" s="37"/>
      <c r="BH833" s="37"/>
      <c r="BI833" s="37"/>
      <c r="BJ833" s="37"/>
      <c r="BK833" s="37"/>
      <c r="BL833" s="37"/>
      <c r="BM833" s="37"/>
      <c r="BN833" s="37"/>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row>
    <row r="834" spans="1:93" ht="14.25" customHeight="1" x14ac:dyDescent="0.25">
      <c r="A834" s="37"/>
      <c r="B834" s="4"/>
      <c r="C834" s="37"/>
      <c r="D834" s="5"/>
      <c r="E834" s="5"/>
      <c r="F834" s="45"/>
      <c r="G834" s="5"/>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c r="BE834" s="37"/>
      <c r="BF834" s="37"/>
      <c r="BG834" s="37"/>
      <c r="BH834" s="37"/>
      <c r="BI834" s="37"/>
      <c r="BJ834" s="37"/>
      <c r="BK834" s="37"/>
      <c r="BL834" s="37"/>
      <c r="BM834" s="37"/>
      <c r="BN834" s="37"/>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row>
    <row r="835" spans="1:93" ht="14.25" customHeight="1" x14ac:dyDescent="0.25">
      <c r="A835" s="37"/>
      <c r="B835" s="4"/>
      <c r="C835" s="37"/>
      <c r="D835" s="5"/>
      <c r="E835" s="5"/>
      <c r="F835" s="45"/>
      <c r="G835" s="5"/>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row>
    <row r="836" spans="1:93" ht="14.25" customHeight="1" x14ac:dyDescent="0.25">
      <c r="A836" s="37"/>
      <c r="B836" s="4"/>
      <c r="C836" s="37"/>
      <c r="D836" s="5"/>
      <c r="E836" s="5"/>
      <c r="F836" s="45"/>
      <c r="G836" s="5"/>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c r="BE836" s="37"/>
      <c r="BF836" s="37"/>
      <c r="BG836" s="37"/>
      <c r="BH836" s="37"/>
      <c r="BI836" s="37"/>
      <c r="BJ836" s="37"/>
      <c r="BK836" s="37"/>
      <c r="BL836" s="37"/>
      <c r="BM836" s="37"/>
      <c r="BN836" s="37"/>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row>
    <row r="837" spans="1:93" ht="14.25" customHeight="1" x14ac:dyDescent="0.25">
      <c r="A837" s="37"/>
      <c r="B837" s="4"/>
      <c r="C837" s="37"/>
      <c r="D837" s="5"/>
      <c r="E837" s="5"/>
      <c r="F837" s="45"/>
      <c r="G837" s="5"/>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c r="BE837" s="37"/>
      <c r="BF837" s="37"/>
      <c r="BG837" s="37"/>
      <c r="BH837" s="37"/>
      <c r="BI837" s="37"/>
      <c r="BJ837" s="37"/>
      <c r="BK837" s="37"/>
      <c r="BL837" s="37"/>
      <c r="BM837" s="37"/>
      <c r="BN837" s="37"/>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row>
    <row r="838" spans="1:93" ht="14.25" customHeight="1" x14ac:dyDescent="0.25">
      <c r="A838" s="37"/>
      <c r="B838" s="4"/>
      <c r="C838" s="37"/>
      <c r="D838" s="5"/>
      <c r="E838" s="5"/>
      <c r="F838" s="45"/>
      <c r="G838" s="5"/>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c r="BE838" s="37"/>
      <c r="BF838" s="37"/>
      <c r="BG838" s="37"/>
      <c r="BH838" s="37"/>
      <c r="BI838" s="37"/>
      <c r="BJ838" s="37"/>
      <c r="BK838" s="37"/>
      <c r="BL838" s="37"/>
      <c r="BM838" s="37"/>
      <c r="BN838" s="37"/>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row>
    <row r="839" spans="1:93" ht="14.25" customHeight="1" x14ac:dyDescent="0.25">
      <c r="A839" s="37"/>
      <c r="B839" s="4"/>
      <c r="C839" s="37"/>
      <c r="D839" s="5"/>
      <c r="E839" s="5"/>
      <c r="F839" s="45"/>
      <c r="G839" s="5"/>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c r="BE839" s="37"/>
      <c r="BF839" s="37"/>
      <c r="BG839" s="37"/>
      <c r="BH839" s="37"/>
      <c r="BI839" s="37"/>
      <c r="BJ839" s="37"/>
      <c r="BK839" s="37"/>
      <c r="BL839" s="37"/>
      <c r="BM839" s="37"/>
      <c r="BN839" s="37"/>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row>
    <row r="840" spans="1:93" ht="14.25" customHeight="1" x14ac:dyDescent="0.25">
      <c r="A840" s="37"/>
      <c r="B840" s="4"/>
      <c r="C840" s="37"/>
      <c r="D840" s="5"/>
      <c r="E840" s="5"/>
      <c r="F840" s="45"/>
      <c r="G840" s="5"/>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c r="BF840" s="37"/>
      <c r="BG840" s="37"/>
      <c r="BH840" s="37"/>
      <c r="BI840" s="37"/>
      <c r="BJ840" s="37"/>
      <c r="BK840" s="37"/>
      <c r="BL840" s="37"/>
      <c r="BM840" s="37"/>
      <c r="BN840" s="37"/>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row>
    <row r="841" spans="1:93" ht="14.25" customHeight="1" x14ac:dyDescent="0.25">
      <c r="A841" s="37"/>
      <c r="B841" s="4"/>
      <c r="C841" s="37"/>
      <c r="D841" s="5"/>
      <c r="E841" s="5"/>
      <c r="F841" s="45"/>
      <c r="G841" s="5"/>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c r="BE841" s="37"/>
      <c r="BF841" s="37"/>
      <c r="BG841" s="37"/>
      <c r="BH841" s="37"/>
      <c r="BI841" s="37"/>
      <c r="BJ841" s="37"/>
      <c r="BK841" s="37"/>
      <c r="BL841" s="37"/>
      <c r="BM841" s="37"/>
      <c r="BN841" s="37"/>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row>
    <row r="842" spans="1:93" ht="14.25" customHeight="1" x14ac:dyDescent="0.25">
      <c r="A842" s="37"/>
      <c r="B842" s="4"/>
      <c r="C842" s="37"/>
      <c r="D842" s="5"/>
      <c r="E842" s="5"/>
      <c r="F842" s="45"/>
      <c r="G842" s="5"/>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c r="BE842" s="37"/>
      <c r="BF842" s="37"/>
      <c r="BG842" s="37"/>
      <c r="BH842" s="37"/>
      <c r="BI842" s="37"/>
      <c r="BJ842" s="37"/>
      <c r="BK842" s="37"/>
      <c r="BL842" s="37"/>
      <c r="BM842" s="37"/>
      <c r="BN842" s="37"/>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row>
    <row r="843" spans="1:93" ht="14.25" customHeight="1" x14ac:dyDescent="0.25">
      <c r="A843" s="37"/>
      <c r="B843" s="4"/>
      <c r="C843" s="37"/>
      <c r="D843" s="5"/>
      <c r="E843" s="5"/>
      <c r="F843" s="45"/>
      <c r="G843" s="5"/>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c r="BE843" s="37"/>
      <c r="BF843" s="37"/>
      <c r="BG843" s="37"/>
      <c r="BH843" s="37"/>
      <c r="BI843" s="37"/>
      <c r="BJ843" s="37"/>
      <c r="BK843" s="37"/>
      <c r="BL843" s="37"/>
      <c r="BM843" s="37"/>
      <c r="BN843" s="37"/>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row>
    <row r="844" spans="1:93" ht="14.25" customHeight="1" x14ac:dyDescent="0.25">
      <c r="A844" s="37"/>
      <c r="B844" s="4"/>
      <c r="C844" s="37"/>
      <c r="D844" s="5"/>
      <c r="E844" s="5"/>
      <c r="F844" s="45"/>
      <c r="G844" s="5"/>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c r="BE844" s="37"/>
      <c r="BF844" s="37"/>
      <c r="BG844" s="37"/>
      <c r="BH844" s="37"/>
      <c r="BI844" s="37"/>
      <c r="BJ844" s="37"/>
      <c r="BK844" s="37"/>
      <c r="BL844" s="37"/>
      <c r="BM844" s="37"/>
      <c r="BN844" s="37"/>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row>
    <row r="845" spans="1:93" ht="14.25" customHeight="1" x14ac:dyDescent="0.25">
      <c r="A845" s="37"/>
      <c r="B845" s="4"/>
      <c r="C845" s="37"/>
      <c r="D845" s="5"/>
      <c r="E845" s="5"/>
      <c r="F845" s="45"/>
      <c r="G845" s="5"/>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c r="BE845" s="37"/>
      <c r="BF845" s="37"/>
      <c r="BG845" s="37"/>
      <c r="BH845" s="37"/>
      <c r="BI845" s="37"/>
      <c r="BJ845" s="37"/>
      <c r="BK845" s="37"/>
      <c r="BL845" s="37"/>
      <c r="BM845" s="37"/>
      <c r="BN845" s="37"/>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row>
    <row r="846" spans="1:93" ht="14.25" customHeight="1" x14ac:dyDescent="0.25">
      <c r="A846" s="37"/>
      <c r="B846" s="4"/>
      <c r="C846" s="37"/>
      <c r="D846" s="5"/>
      <c r="E846" s="5"/>
      <c r="F846" s="45"/>
      <c r="G846" s="5"/>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c r="BE846" s="37"/>
      <c r="BF846" s="37"/>
      <c r="BG846" s="37"/>
      <c r="BH846" s="37"/>
      <c r="BI846" s="37"/>
      <c r="BJ846" s="37"/>
      <c r="BK846" s="37"/>
      <c r="BL846" s="37"/>
      <c r="BM846" s="37"/>
      <c r="BN846" s="37"/>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row>
    <row r="847" spans="1:93" ht="14.25" customHeight="1" x14ac:dyDescent="0.25">
      <c r="A847" s="37"/>
      <c r="B847" s="4"/>
      <c r="C847" s="37"/>
      <c r="D847" s="5"/>
      <c r="E847" s="5"/>
      <c r="F847" s="45"/>
      <c r="G847" s="5"/>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c r="BF847" s="37"/>
      <c r="BG847" s="37"/>
      <c r="BH847" s="37"/>
      <c r="BI847" s="37"/>
      <c r="BJ847" s="37"/>
      <c r="BK847" s="37"/>
      <c r="BL847" s="37"/>
      <c r="BM847" s="37"/>
      <c r="BN847" s="37"/>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row>
    <row r="848" spans="1:93" ht="14.25" customHeight="1" x14ac:dyDescent="0.25">
      <c r="A848" s="37"/>
      <c r="B848" s="4"/>
      <c r="C848" s="37"/>
      <c r="D848" s="5"/>
      <c r="E848" s="5"/>
      <c r="F848" s="45"/>
      <c r="G848" s="5"/>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37"/>
      <c r="BF848" s="37"/>
      <c r="BG848" s="37"/>
      <c r="BH848" s="37"/>
      <c r="BI848" s="37"/>
      <c r="BJ848" s="37"/>
      <c r="BK848" s="37"/>
      <c r="BL848" s="37"/>
      <c r="BM848" s="37"/>
      <c r="BN848" s="37"/>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row>
    <row r="849" spans="1:93" ht="14.25" customHeight="1" x14ac:dyDescent="0.25">
      <c r="A849" s="37"/>
      <c r="B849" s="4"/>
      <c r="C849" s="37"/>
      <c r="D849" s="5"/>
      <c r="E849" s="5"/>
      <c r="F849" s="45"/>
      <c r="G849" s="5"/>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37"/>
      <c r="BF849" s="37"/>
      <c r="BG849" s="37"/>
      <c r="BH849" s="37"/>
      <c r="BI849" s="37"/>
      <c r="BJ849" s="37"/>
      <c r="BK849" s="37"/>
      <c r="BL849" s="37"/>
      <c r="BM849" s="37"/>
      <c r="BN849" s="37"/>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row>
    <row r="850" spans="1:93" ht="14.25" customHeight="1" x14ac:dyDescent="0.25">
      <c r="A850" s="37"/>
      <c r="B850" s="4"/>
      <c r="C850" s="37"/>
      <c r="D850" s="5"/>
      <c r="E850" s="5"/>
      <c r="F850" s="45"/>
      <c r="G850" s="5"/>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c r="BE850" s="37"/>
      <c r="BF850" s="37"/>
      <c r="BG850" s="37"/>
      <c r="BH850" s="37"/>
      <c r="BI850" s="37"/>
      <c r="BJ850" s="37"/>
      <c r="BK850" s="37"/>
      <c r="BL850" s="37"/>
      <c r="BM850" s="37"/>
      <c r="BN850" s="37"/>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row>
    <row r="851" spans="1:93" ht="14.25" customHeight="1" x14ac:dyDescent="0.25">
      <c r="A851" s="37"/>
      <c r="B851" s="4"/>
      <c r="C851" s="37"/>
      <c r="D851" s="5"/>
      <c r="E851" s="5"/>
      <c r="F851" s="45"/>
      <c r="G851" s="5"/>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c r="BE851" s="37"/>
      <c r="BF851" s="37"/>
      <c r="BG851" s="37"/>
      <c r="BH851" s="37"/>
      <c r="BI851" s="37"/>
      <c r="BJ851" s="37"/>
      <c r="BK851" s="37"/>
      <c r="BL851" s="37"/>
      <c r="BM851" s="37"/>
      <c r="BN851" s="37"/>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row>
    <row r="852" spans="1:93" ht="14.25" customHeight="1" x14ac:dyDescent="0.25">
      <c r="A852" s="37"/>
      <c r="B852" s="4"/>
      <c r="C852" s="37"/>
      <c r="D852" s="5"/>
      <c r="E852" s="5"/>
      <c r="F852" s="45"/>
      <c r="G852" s="5"/>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c r="BE852" s="37"/>
      <c r="BF852" s="37"/>
      <c r="BG852" s="37"/>
      <c r="BH852" s="37"/>
      <c r="BI852" s="37"/>
      <c r="BJ852" s="37"/>
      <c r="BK852" s="37"/>
      <c r="BL852" s="37"/>
      <c r="BM852" s="37"/>
      <c r="BN852" s="37"/>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row>
    <row r="853" spans="1:93" ht="14.25" customHeight="1" x14ac:dyDescent="0.25">
      <c r="A853" s="37"/>
      <c r="B853" s="4"/>
      <c r="C853" s="37"/>
      <c r="D853" s="5"/>
      <c r="E853" s="5"/>
      <c r="F853" s="45"/>
      <c r="G853" s="5"/>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c r="BE853" s="37"/>
      <c r="BF853" s="37"/>
      <c r="BG853" s="37"/>
      <c r="BH853" s="37"/>
      <c r="BI853" s="37"/>
      <c r="BJ853" s="37"/>
      <c r="BK853" s="37"/>
      <c r="BL853" s="37"/>
      <c r="BM853" s="37"/>
      <c r="BN853" s="37"/>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row>
    <row r="854" spans="1:93" ht="14.25" customHeight="1" x14ac:dyDescent="0.25">
      <c r="A854" s="37"/>
      <c r="B854" s="4"/>
      <c r="C854" s="37"/>
      <c r="D854" s="5"/>
      <c r="E854" s="5"/>
      <c r="F854" s="45"/>
      <c r="G854" s="5"/>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c r="BE854" s="37"/>
      <c r="BF854" s="37"/>
      <c r="BG854" s="37"/>
      <c r="BH854" s="37"/>
      <c r="BI854" s="37"/>
      <c r="BJ854" s="37"/>
      <c r="BK854" s="37"/>
      <c r="BL854" s="37"/>
      <c r="BM854" s="37"/>
      <c r="BN854" s="37"/>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row>
    <row r="855" spans="1:93" ht="14.25" customHeight="1" x14ac:dyDescent="0.25">
      <c r="A855" s="37"/>
      <c r="B855" s="4"/>
      <c r="C855" s="37"/>
      <c r="D855" s="5"/>
      <c r="E855" s="5"/>
      <c r="F855" s="45"/>
      <c r="G855" s="5"/>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c r="BE855" s="37"/>
      <c r="BF855" s="37"/>
      <c r="BG855" s="37"/>
      <c r="BH855" s="37"/>
      <c r="BI855" s="37"/>
      <c r="BJ855" s="37"/>
      <c r="BK855" s="37"/>
      <c r="BL855" s="37"/>
      <c r="BM855" s="37"/>
      <c r="BN855" s="37"/>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row>
    <row r="856" spans="1:93" ht="14.25" customHeight="1" x14ac:dyDescent="0.25">
      <c r="A856" s="37"/>
      <c r="B856" s="4"/>
      <c r="C856" s="37"/>
      <c r="D856" s="5"/>
      <c r="E856" s="5"/>
      <c r="F856" s="45"/>
      <c r="G856" s="5"/>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c r="BF856" s="37"/>
      <c r="BG856" s="37"/>
      <c r="BH856" s="37"/>
      <c r="BI856" s="37"/>
      <c r="BJ856" s="37"/>
      <c r="BK856" s="37"/>
      <c r="BL856" s="37"/>
      <c r="BM856" s="37"/>
      <c r="BN856" s="37"/>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row>
    <row r="857" spans="1:93" ht="14.25" customHeight="1" x14ac:dyDescent="0.25">
      <c r="A857" s="37"/>
      <c r="B857" s="4"/>
      <c r="C857" s="37"/>
      <c r="D857" s="5"/>
      <c r="E857" s="5"/>
      <c r="F857" s="45"/>
      <c r="G857" s="5"/>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s="37"/>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row>
    <row r="858" spans="1:93" ht="14.25" customHeight="1" x14ac:dyDescent="0.25">
      <c r="A858" s="37"/>
      <c r="B858" s="4"/>
      <c r="C858" s="37"/>
      <c r="D858" s="5"/>
      <c r="E858" s="5"/>
      <c r="F858" s="45"/>
      <c r="G858" s="5"/>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c r="BE858" s="37"/>
      <c r="BF858" s="37"/>
      <c r="BG858" s="37"/>
      <c r="BH858" s="37"/>
      <c r="BI858" s="37"/>
      <c r="BJ858" s="37"/>
      <c r="BK858" s="37"/>
      <c r="BL858" s="37"/>
      <c r="BM858" s="37"/>
      <c r="BN858" s="37"/>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row>
    <row r="859" spans="1:93" ht="14.25" customHeight="1" x14ac:dyDescent="0.25">
      <c r="A859" s="37"/>
      <c r="B859" s="4"/>
      <c r="C859" s="37"/>
      <c r="D859" s="5"/>
      <c r="E859" s="5"/>
      <c r="F859" s="45"/>
      <c r="G859" s="5"/>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c r="BE859" s="37"/>
      <c r="BF859" s="37"/>
      <c r="BG859" s="37"/>
      <c r="BH859" s="37"/>
      <c r="BI859" s="37"/>
      <c r="BJ859" s="37"/>
      <c r="BK859" s="37"/>
      <c r="BL859" s="37"/>
      <c r="BM859" s="37"/>
      <c r="BN859" s="37"/>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row>
    <row r="860" spans="1:93" ht="14.25" customHeight="1" x14ac:dyDescent="0.25">
      <c r="A860" s="37"/>
      <c r="B860" s="4"/>
      <c r="C860" s="37"/>
      <c r="D860" s="5"/>
      <c r="E860" s="5"/>
      <c r="F860" s="45"/>
      <c r="G860" s="5"/>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c r="BF860" s="37"/>
      <c r="BG860" s="37"/>
      <c r="BH860" s="37"/>
      <c r="BI860" s="37"/>
      <c r="BJ860" s="37"/>
      <c r="BK860" s="37"/>
      <c r="BL860" s="37"/>
      <c r="BM860" s="37"/>
      <c r="BN860" s="37"/>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row>
    <row r="861" spans="1:93" ht="14.25" customHeight="1" x14ac:dyDescent="0.25">
      <c r="A861" s="37"/>
      <c r="B861" s="4"/>
      <c r="C861" s="37"/>
      <c r="D861" s="5"/>
      <c r="E861" s="5"/>
      <c r="F861" s="45"/>
      <c r="G861" s="5"/>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c r="BF861" s="37"/>
      <c r="BG861" s="37"/>
      <c r="BH861" s="37"/>
      <c r="BI861" s="37"/>
      <c r="BJ861" s="37"/>
      <c r="BK861" s="37"/>
      <c r="BL861" s="37"/>
      <c r="BM861" s="37"/>
      <c r="BN861" s="37"/>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row>
    <row r="862" spans="1:93" ht="14.25" customHeight="1" x14ac:dyDescent="0.25">
      <c r="A862" s="37"/>
      <c r="B862" s="4"/>
      <c r="C862" s="37"/>
      <c r="D862" s="5"/>
      <c r="E862" s="5"/>
      <c r="F862" s="45"/>
      <c r="G862" s="5"/>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c r="BE862" s="37"/>
      <c r="BF862" s="37"/>
      <c r="BG862" s="37"/>
      <c r="BH862" s="37"/>
      <c r="BI862" s="37"/>
      <c r="BJ862" s="37"/>
      <c r="BK862" s="37"/>
      <c r="BL862" s="37"/>
      <c r="BM862" s="37"/>
      <c r="BN862" s="37"/>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row>
    <row r="863" spans="1:93" ht="14.25" customHeight="1" x14ac:dyDescent="0.25">
      <c r="A863" s="37"/>
      <c r="B863" s="4"/>
      <c r="C863" s="37"/>
      <c r="D863" s="5"/>
      <c r="E863" s="5"/>
      <c r="F863" s="45"/>
      <c r="G863" s="5"/>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c r="BF863" s="37"/>
      <c r="BG863" s="37"/>
      <c r="BH863" s="37"/>
      <c r="BI863" s="37"/>
      <c r="BJ863" s="37"/>
      <c r="BK863" s="37"/>
      <c r="BL863" s="37"/>
      <c r="BM863" s="37"/>
      <c r="BN863" s="37"/>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row>
    <row r="864" spans="1:93" ht="14.25" customHeight="1" x14ac:dyDescent="0.25">
      <c r="A864" s="37"/>
      <c r="B864" s="4"/>
      <c r="C864" s="37"/>
      <c r="D864" s="5"/>
      <c r="E864" s="5"/>
      <c r="F864" s="45"/>
      <c r="G864" s="5"/>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c r="BE864" s="37"/>
      <c r="BF864" s="37"/>
      <c r="BG864" s="37"/>
      <c r="BH864" s="37"/>
      <c r="BI864" s="37"/>
      <c r="BJ864" s="37"/>
      <c r="BK864" s="37"/>
      <c r="BL864" s="37"/>
      <c r="BM864" s="37"/>
      <c r="BN864" s="37"/>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row>
    <row r="865" spans="1:93" ht="14.25" customHeight="1" x14ac:dyDescent="0.25">
      <c r="A865" s="37"/>
      <c r="B865" s="4"/>
      <c r="C865" s="37"/>
      <c r="D865" s="5"/>
      <c r="E865" s="5"/>
      <c r="F865" s="45"/>
      <c r="G865" s="5"/>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c r="BE865" s="37"/>
      <c r="BF865" s="37"/>
      <c r="BG865" s="37"/>
      <c r="BH865" s="37"/>
      <c r="BI865" s="37"/>
      <c r="BJ865" s="37"/>
      <c r="BK865" s="37"/>
      <c r="BL865" s="37"/>
      <c r="BM865" s="37"/>
      <c r="BN865" s="37"/>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row>
    <row r="866" spans="1:93" ht="14.25" customHeight="1" x14ac:dyDescent="0.25">
      <c r="A866" s="37"/>
      <c r="B866" s="4"/>
      <c r="C866" s="37"/>
      <c r="D866" s="5"/>
      <c r="E866" s="5"/>
      <c r="F866" s="45"/>
      <c r="G866" s="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c r="BE866" s="37"/>
      <c r="BF866" s="37"/>
      <c r="BG866" s="37"/>
      <c r="BH866" s="37"/>
      <c r="BI866" s="37"/>
      <c r="BJ866" s="37"/>
      <c r="BK866" s="37"/>
      <c r="BL866" s="37"/>
      <c r="BM866" s="37"/>
      <c r="BN866" s="37"/>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row>
    <row r="867" spans="1:93" ht="14.25" customHeight="1" x14ac:dyDescent="0.25">
      <c r="A867" s="37"/>
      <c r="B867" s="4"/>
      <c r="C867" s="37"/>
      <c r="D867" s="5"/>
      <c r="E867" s="5"/>
      <c r="F867" s="45"/>
      <c r="G867" s="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c r="BE867" s="37"/>
      <c r="BF867" s="37"/>
      <c r="BG867" s="37"/>
      <c r="BH867" s="37"/>
      <c r="BI867" s="37"/>
      <c r="BJ867" s="37"/>
      <c r="BK867" s="37"/>
      <c r="BL867" s="37"/>
      <c r="BM867" s="37"/>
      <c r="BN867" s="37"/>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row>
    <row r="868" spans="1:93" ht="14.25" customHeight="1" x14ac:dyDescent="0.25">
      <c r="A868" s="37"/>
      <c r="B868" s="4"/>
      <c r="C868" s="37"/>
      <c r="D868" s="5"/>
      <c r="E868" s="5"/>
      <c r="F868" s="45"/>
      <c r="G868" s="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c r="BE868" s="37"/>
      <c r="BF868" s="37"/>
      <c r="BG868" s="37"/>
      <c r="BH868" s="37"/>
      <c r="BI868" s="37"/>
      <c r="BJ868" s="37"/>
      <c r="BK868" s="37"/>
      <c r="BL868" s="37"/>
      <c r="BM868" s="37"/>
      <c r="BN868" s="37"/>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row>
    <row r="869" spans="1:93" ht="14.25" customHeight="1" x14ac:dyDescent="0.25">
      <c r="A869" s="37"/>
      <c r="B869" s="4"/>
      <c r="C869" s="37"/>
      <c r="D869" s="5"/>
      <c r="E869" s="5"/>
      <c r="F869" s="45"/>
      <c r="G869" s="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c r="BE869" s="37"/>
      <c r="BF869" s="37"/>
      <c r="BG869" s="37"/>
      <c r="BH869" s="37"/>
      <c r="BI869" s="37"/>
      <c r="BJ869" s="37"/>
      <c r="BK869" s="37"/>
      <c r="BL869" s="37"/>
      <c r="BM869" s="37"/>
      <c r="BN869" s="37"/>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row>
    <row r="870" spans="1:93" ht="14.25" customHeight="1" x14ac:dyDescent="0.25">
      <c r="A870" s="37"/>
      <c r="B870" s="4"/>
      <c r="C870" s="37"/>
      <c r="D870" s="5"/>
      <c r="E870" s="5"/>
      <c r="F870" s="45"/>
      <c r="G870" s="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c r="BF870" s="37"/>
      <c r="BG870" s="37"/>
      <c r="BH870" s="37"/>
      <c r="BI870" s="37"/>
      <c r="BJ870" s="37"/>
      <c r="BK870" s="37"/>
      <c r="BL870" s="37"/>
      <c r="BM870" s="37"/>
      <c r="BN870" s="37"/>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row>
    <row r="871" spans="1:93" ht="14.25" customHeight="1" x14ac:dyDescent="0.25">
      <c r="A871" s="37"/>
      <c r="B871" s="4"/>
      <c r="C871" s="37"/>
      <c r="D871" s="5"/>
      <c r="E871" s="5"/>
      <c r="F871" s="45"/>
      <c r="G871" s="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c r="BE871" s="37"/>
      <c r="BF871" s="37"/>
      <c r="BG871" s="37"/>
      <c r="BH871" s="37"/>
      <c r="BI871" s="37"/>
      <c r="BJ871" s="37"/>
      <c r="BK871" s="37"/>
      <c r="BL871" s="37"/>
      <c r="BM871" s="37"/>
      <c r="BN871" s="37"/>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row>
    <row r="872" spans="1:93" ht="14.25" customHeight="1" x14ac:dyDescent="0.25">
      <c r="A872" s="37"/>
      <c r="B872" s="4"/>
      <c r="C872" s="37"/>
      <c r="D872" s="5"/>
      <c r="E872" s="5"/>
      <c r="F872" s="45"/>
      <c r="G872" s="5"/>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c r="BF872" s="37"/>
      <c r="BG872" s="37"/>
      <c r="BH872" s="37"/>
      <c r="BI872" s="37"/>
      <c r="BJ872" s="37"/>
      <c r="BK872" s="37"/>
      <c r="BL872" s="37"/>
      <c r="BM872" s="37"/>
      <c r="BN872" s="37"/>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row>
    <row r="873" spans="1:93" ht="14.25" customHeight="1" x14ac:dyDescent="0.25">
      <c r="A873" s="37"/>
      <c r="B873" s="4"/>
      <c r="C873" s="37"/>
      <c r="D873" s="5"/>
      <c r="E873" s="5"/>
      <c r="F873" s="45"/>
      <c r="G873" s="5"/>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c r="BE873" s="37"/>
      <c r="BF873" s="37"/>
      <c r="BG873" s="37"/>
      <c r="BH873" s="37"/>
      <c r="BI873" s="37"/>
      <c r="BJ873" s="37"/>
      <c r="BK873" s="37"/>
      <c r="BL873" s="37"/>
      <c r="BM873" s="37"/>
      <c r="BN873" s="37"/>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row>
    <row r="874" spans="1:93" ht="14.25" customHeight="1" x14ac:dyDescent="0.25">
      <c r="A874" s="37"/>
      <c r="B874" s="4"/>
      <c r="C874" s="37"/>
      <c r="D874" s="5"/>
      <c r="E874" s="5"/>
      <c r="F874" s="45"/>
      <c r="G874" s="5"/>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c r="BF874" s="37"/>
      <c r="BG874" s="37"/>
      <c r="BH874" s="37"/>
      <c r="BI874" s="37"/>
      <c r="BJ874" s="37"/>
      <c r="BK874" s="37"/>
      <c r="BL874" s="37"/>
      <c r="BM874" s="37"/>
      <c r="BN874" s="37"/>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row>
    <row r="875" spans="1:93" ht="14.25" customHeight="1" x14ac:dyDescent="0.25">
      <c r="A875" s="37"/>
      <c r="B875" s="4"/>
      <c r="C875" s="37"/>
      <c r="D875" s="5"/>
      <c r="E875" s="5"/>
      <c r="F875" s="45"/>
      <c r="G875" s="5"/>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c r="BE875" s="37"/>
      <c r="BF875" s="37"/>
      <c r="BG875" s="37"/>
      <c r="BH875" s="37"/>
      <c r="BI875" s="37"/>
      <c r="BJ875" s="37"/>
      <c r="BK875" s="37"/>
      <c r="BL875" s="37"/>
      <c r="BM875" s="37"/>
      <c r="BN875" s="37"/>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row>
    <row r="876" spans="1:93" ht="14.25" customHeight="1" x14ac:dyDescent="0.25">
      <c r="A876" s="37"/>
      <c r="B876" s="4"/>
      <c r="C876" s="37"/>
      <c r="D876" s="5"/>
      <c r="E876" s="5"/>
      <c r="F876" s="45"/>
      <c r="G876" s="5"/>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c r="BE876" s="37"/>
      <c r="BF876" s="37"/>
      <c r="BG876" s="37"/>
      <c r="BH876" s="37"/>
      <c r="BI876" s="37"/>
      <c r="BJ876" s="37"/>
      <c r="BK876" s="37"/>
      <c r="BL876" s="37"/>
      <c r="BM876" s="37"/>
      <c r="BN876" s="37"/>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row>
    <row r="877" spans="1:93" ht="14.25" customHeight="1" x14ac:dyDescent="0.25">
      <c r="A877" s="37"/>
      <c r="B877" s="4"/>
      <c r="C877" s="37"/>
      <c r="D877" s="5"/>
      <c r="E877" s="5"/>
      <c r="F877" s="45"/>
      <c r="G877" s="5"/>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c r="BE877" s="37"/>
      <c r="BF877" s="37"/>
      <c r="BG877" s="37"/>
      <c r="BH877" s="37"/>
      <c r="BI877" s="37"/>
      <c r="BJ877" s="37"/>
      <c r="BK877" s="37"/>
      <c r="BL877" s="37"/>
      <c r="BM877" s="37"/>
      <c r="BN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row>
    <row r="878" spans="1:93" ht="14.25" customHeight="1" x14ac:dyDescent="0.25">
      <c r="A878" s="37"/>
      <c r="B878" s="4"/>
      <c r="C878" s="37"/>
      <c r="D878" s="5"/>
      <c r="E878" s="5"/>
      <c r="F878" s="45"/>
      <c r="G878" s="5"/>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c r="BE878" s="37"/>
      <c r="BF878" s="37"/>
      <c r="BG878" s="37"/>
      <c r="BH878" s="37"/>
      <c r="BI878" s="37"/>
      <c r="BJ878" s="37"/>
      <c r="BK878" s="37"/>
      <c r="BL878" s="37"/>
      <c r="BM878" s="37"/>
      <c r="BN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row>
    <row r="879" spans="1:93" ht="14.25" customHeight="1" x14ac:dyDescent="0.25">
      <c r="A879" s="37"/>
      <c r="B879" s="4"/>
      <c r="C879" s="37"/>
      <c r="D879" s="5"/>
      <c r="E879" s="5"/>
      <c r="F879" s="45"/>
      <c r="G879" s="5"/>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c r="BF879" s="37"/>
      <c r="BG879" s="37"/>
      <c r="BH879" s="37"/>
      <c r="BI879" s="37"/>
      <c r="BJ879" s="37"/>
      <c r="BK879" s="37"/>
      <c r="BL879" s="37"/>
      <c r="BM879" s="37"/>
      <c r="BN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row>
    <row r="880" spans="1:93" ht="14.25" customHeight="1" x14ac:dyDescent="0.25">
      <c r="A880" s="37"/>
      <c r="B880" s="4"/>
      <c r="C880" s="37"/>
      <c r="D880" s="5"/>
      <c r="E880" s="5"/>
      <c r="F880" s="45"/>
      <c r="G880" s="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c r="BE880" s="37"/>
      <c r="BF880" s="37"/>
      <c r="BG880" s="37"/>
      <c r="BH880" s="37"/>
      <c r="BI880" s="37"/>
      <c r="BJ880" s="37"/>
      <c r="BK880" s="37"/>
      <c r="BL880" s="37"/>
      <c r="BM880" s="37"/>
      <c r="BN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row>
    <row r="881" spans="1:93" ht="14.25" customHeight="1" x14ac:dyDescent="0.25">
      <c r="A881" s="37"/>
      <c r="B881" s="4"/>
      <c r="C881" s="37"/>
      <c r="D881" s="5"/>
      <c r="E881" s="5"/>
      <c r="F881" s="45"/>
      <c r="G881" s="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row>
    <row r="882" spans="1:93" ht="14.25" customHeight="1" x14ac:dyDescent="0.25">
      <c r="A882" s="37"/>
      <c r="B882" s="4"/>
      <c r="C882" s="37"/>
      <c r="D882" s="5"/>
      <c r="E882" s="5"/>
      <c r="F882" s="45"/>
      <c r="G882" s="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row>
    <row r="883" spans="1:93" ht="14.25" customHeight="1" x14ac:dyDescent="0.25">
      <c r="A883" s="37"/>
      <c r="B883" s="4"/>
      <c r="C883" s="37"/>
      <c r="D883" s="5"/>
      <c r="E883" s="5"/>
      <c r="F883" s="45"/>
      <c r="G883" s="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row>
    <row r="884" spans="1:93" ht="14.25" customHeight="1" x14ac:dyDescent="0.25">
      <c r="A884" s="37"/>
      <c r="B884" s="4"/>
      <c r="C884" s="37"/>
      <c r="D884" s="5"/>
      <c r="E884" s="5"/>
      <c r="F884" s="45"/>
      <c r="G884" s="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row>
    <row r="885" spans="1:93" ht="14.25" customHeight="1" x14ac:dyDescent="0.25">
      <c r="A885" s="37"/>
      <c r="B885" s="4"/>
      <c r="C885" s="37"/>
      <c r="D885" s="5"/>
      <c r="E885" s="5"/>
      <c r="F885" s="45"/>
      <c r="G885" s="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c r="BE885" s="37"/>
      <c r="BF885" s="37"/>
      <c r="BG885" s="37"/>
      <c r="BH885" s="37"/>
      <c r="BI885" s="37"/>
      <c r="BJ885" s="37"/>
      <c r="BK885" s="37"/>
      <c r="BL885" s="37"/>
      <c r="BM885" s="37"/>
      <c r="BN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row>
    <row r="886" spans="1:93" ht="14.25" customHeight="1" x14ac:dyDescent="0.25">
      <c r="A886" s="37"/>
      <c r="B886" s="4"/>
      <c r="C886" s="37"/>
      <c r="D886" s="5"/>
      <c r="E886" s="5"/>
      <c r="F886" s="45"/>
      <c r="G886" s="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c r="BE886" s="37"/>
      <c r="BF886" s="37"/>
      <c r="BG886" s="37"/>
      <c r="BH886" s="37"/>
      <c r="BI886" s="37"/>
      <c r="BJ886" s="37"/>
      <c r="BK886" s="37"/>
      <c r="BL886" s="37"/>
      <c r="BM886" s="37"/>
      <c r="BN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row>
    <row r="887" spans="1:93" ht="14.25" customHeight="1" x14ac:dyDescent="0.25">
      <c r="A887" s="37"/>
      <c r="B887" s="4"/>
      <c r="C887" s="37"/>
      <c r="D887" s="5"/>
      <c r="E887" s="5"/>
      <c r="F887" s="45"/>
      <c r="G887" s="5"/>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c r="BE887" s="37"/>
      <c r="BF887" s="37"/>
      <c r="BG887" s="37"/>
      <c r="BH887" s="37"/>
      <c r="BI887" s="37"/>
      <c r="BJ887" s="37"/>
      <c r="BK887" s="37"/>
      <c r="BL887" s="37"/>
      <c r="BM887" s="37"/>
      <c r="BN887" s="37"/>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row>
    <row r="888" spans="1:93" ht="14.25" customHeight="1" x14ac:dyDescent="0.25">
      <c r="A888" s="37"/>
      <c r="B888" s="4"/>
      <c r="C888" s="37"/>
      <c r="D888" s="5"/>
      <c r="E888" s="5"/>
      <c r="F888" s="45"/>
      <c r="G888" s="5"/>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c r="BE888" s="37"/>
      <c r="BF888" s="37"/>
      <c r="BG888" s="37"/>
      <c r="BH888" s="37"/>
      <c r="BI888" s="37"/>
      <c r="BJ888" s="37"/>
      <c r="BK888" s="37"/>
      <c r="BL888" s="37"/>
      <c r="BM888" s="37"/>
      <c r="BN888" s="37"/>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row>
    <row r="889" spans="1:93" ht="14.25" customHeight="1" x14ac:dyDescent="0.25">
      <c r="A889" s="37"/>
      <c r="B889" s="4"/>
      <c r="C889" s="37"/>
      <c r="D889" s="5"/>
      <c r="E889" s="5"/>
      <c r="F889" s="45"/>
      <c r="G889" s="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row>
    <row r="890" spans="1:93" ht="14.25" customHeight="1" x14ac:dyDescent="0.25">
      <c r="A890" s="37"/>
      <c r="B890" s="4"/>
      <c r="C890" s="37"/>
      <c r="D890" s="5"/>
      <c r="E890" s="5"/>
      <c r="F890" s="45"/>
      <c r="G890" s="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row>
    <row r="891" spans="1:93" ht="14.25" customHeight="1" x14ac:dyDescent="0.25">
      <c r="A891" s="37"/>
      <c r="B891" s="4"/>
      <c r="C891" s="37"/>
      <c r="D891" s="5"/>
      <c r="E891" s="5"/>
      <c r="F891" s="45"/>
      <c r="G891" s="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row>
    <row r="892" spans="1:93" ht="14.25" customHeight="1" x14ac:dyDescent="0.25">
      <c r="A892" s="37"/>
      <c r="B892" s="4"/>
      <c r="C892" s="37"/>
      <c r="D892" s="5"/>
      <c r="E892" s="5"/>
      <c r="F892" s="45"/>
      <c r="G892" s="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row>
    <row r="893" spans="1:93" ht="14.25" customHeight="1" x14ac:dyDescent="0.25">
      <c r="A893" s="37"/>
      <c r="B893" s="4"/>
      <c r="C893" s="37"/>
      <c r="D893" s="5"/>
      <c r="E893" s="5"/>
      <c r="F893" s="45"/>
      <c r="G893" s="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row>
    <row r="894" spans="1:93" ht="14.25" customHeight="1" x14ac:dyDescent="0.25">
      <c r="A894" s="37"/>
      <c r="B894" s="4"/>
      <c r="C894" s="37"/>
      <c r="D894" s="5"/>
      <c r="E894" s="5"/>
      <c r="F894" s="45"/>
      <c r="G894" s="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row>
    <row r="895" spans="1:93" ht="14.25" customHeight="1" x14ac:dyDescent="0.25">
      <c r="A895" s="37"/>
      <c r="B895" s="4"/>
      <c r="C895" s="37"/>
      <c r="D895" s="5"/>
      <c r="E895" s="5"/>
      <c r="F895" s="45"/>
      <c r="G895" s="5"/>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row>
    <row r="896" spans="1:93" ht="14.25" customHeight="1" x14ac:dyDescent="0.25">
      <c r="A896" s="37"/>
      <c r="B896" s="4"/>
      <c r="C896" s="37"/>
      <c r="D896" s="5"/>
      <c r="E896" s="5"/>
      <c r="F896" s="45"/>
      <c r="G896" s="5"/>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row>
    <row r="897" spans="1:93" ht="14.25" customHeight="1" x14ac:dyDescent="0.25">
      <c r="A897" s="37"/>
      <c r="B897" s="4"/>
      <c r="C897" s="37"/>
      <c r="D897" s="5"/>
      <c r="E897" s="5"/>
      <c r="F897" s="45"/>
      <c r="G897" s="5"/>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row>
    <row r="898" spans="1:93" ht="14.25" customHeight="1" x14ac:dyDescent="0.25">
      <c r="A898" s="37"/>
      <c r="B898" s="4"/>
      <c r="C898" s="37"/>
      <c r="D898" s="5"/>
      <c r="E898" s="5"/>
      <c r="F898" s="45"/>
      <c r="G898" s="5"/>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row>
    <row r="899" spans="1:93" ht="14.25" customHeight="1" x14ac:dyDescent="0.25">
      <c r="A899" s="37"/>
      <c r="B899" s="4"/>
      <c r="C899" s="37"/>
      <c r="D899" s="5"/>
      <c r="E899" s="5"/>
      <c r="F899" s="45"/>
      <c r="G899" s="5"/>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row>
    <row r="900" spans="1:93" ht="14.25" customHeight="1" x14ac:dyDescent="0.25">
      <c r="A900" s="37"/>
      <c r="B900" s="4"/>
      <c r="C900" s="37"/>
      <c r="D900" s="5"/>
      <c r="E900" s="5"/>
      <c r="F900" s="45"/>
      <c r="G900" s="5"/>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row>
    <row r="901" spans="1:93" ht="14.25" customHeight="1" x14ac:dyDescent="0.25">
      <c r="A901" s="37"/>
      <c r="B901" s="4"/>
      <c r="C901" s="37"/>
      <c r="D901" s="5"/>
      <c r="E901" s="5"/>
      <c r="F901" s="45"/>
      <c r="G901" s="5"/>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row>
    <row r="902" spans="1:93" ht="14.25" customHeight="1" x14ac:dyDescent="0.25">
      <c r="A902" s="37"/>
      <c r="B902" s="4"/>
      <c r="C902" s="37"/>
      <c r="D902" s="5"/>
      <c r="E902" s="5"/>
      <c r="F902" s="45"/>
      <c r="G902" s="5"/>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row>
    <row r="903" spans="1:93" ht="14.25" customHeight="1" x14ac:dyDescent="0.25">
      <c r="A903" s="37"/>
      <c r="B903" s="4"/>
      <c r="C903" s="37"/>
      <c r="D903" s="5"/>
      <c r="E903" s="5"/>
      <c r="F903" s="45"/>
      <c r="G903" s="5"/>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row>
    <row r="904" spans="1:93" ht="14.25" customHeight="1" x14ac:dyDescent="0.25">
      <c r="A904" s="37"/>
      <c r="B904" s="4"/>
      <c r="C904" s="37"/>
      <c r="D904" s="5"/>
      <c r="E904" s="5"/>
      <c r="F904" s="45"/>
      <c r="G904" s="5"/>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row>
    <row r="905" spans="1:93" ht="14.25" customHeight="1" x14ac:dyDescent="0.25">
      <c r="A905" s="37"/>
      <c r="B905" s="4"/>
      <c r="C905" s="37"/>
      <c r="D905" s="5"/>
      <c r="E905" s="5"/>
      <c r="F905" s="45"/>
      <c r="G905" s="5"/>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row>
    <row r="906" spans="1:93" ht="14.25" customHeight="1" x14ac:dyDescent="0.25">
      <c r="A906" s="37"/>
      <c r="B906" s="4"/>
      <c r="C906" s="37"/>
      <c r="D906" s="5"/>
      <c r="E906" s="5"/>
      <c r="F906" s="45"/>
      <c r="G906" s="5"/>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row>
    <row r="907" spans="1:93" ht="14.25" customHeight="1" x14ac:dyDescent="0.25">
      <c r="A907" s="37"/>
      <c r="B907" s="4"/>
      <c r="C907" s="37"/>
      <c r="D907" s="5"/>
      <c r="E907" s="5"/>
      <c r="F907" s="45"/>
      <c r="G907" s="5"/>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row>
    <row r="908" spans="1:93" ht="14.25" customHeight="1" x14ac:dyDescent="0.25">
      <c r="A908" s="37"/>
      <c r="B908" s="4"/>
      <c r="C908" s="37"/>
      <c r="D908" s="5"/>
      <c r="E908" s="5"/>
      <c r="F908" s="45"/>
      <c r="G908" s="5"/>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row>
    <row r="909" spans="1:93" ht="14.25" customHeight="1" x14ac:dyDescent="0.25">
      <c r="A909" s="37"/>
      <c r="B909" s="4"/>
      <c r="C909" s="37"/>
      <c r="D909" s="5"/>
      <c r="E909" s="5"/>
      <c r="F909" s="45"/>
      <c r="G909" s="5"/>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row>
    <row r="910" spans="1:93" ht="14.25" customHeight="1" x14ac:dyDescent="0.25">
      <c r="A910" s="37"/>
      <c r="B910" s="4"/>
      <c r="C910" s="37"/>
      <c r="D910" s="5"/>
      <c r="E910" s="5"/>
      <c r="F910" s="45"/>
      <c r="G910" s="5"/>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row>
    <row r="911" spans="1:93" ht="14.25" customHeight="1" x14ac:dyDescent="0.25">
      <c r="A911" s="37"/>
      <c r="B911" s="4"/>
      <c r="C911" s="37"/>
      <c r="D911" s="5"/>
      <c r="E911" s="5"/>
      <c r="F911" s="45"/>
      <c r="G911" s="5"/>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row>
    <row r="912" spans="1:93" ht="14.25" customHeight="1" x14ac:dyDescent="0.25">
      <c r="A912" s="37"/>
      <c r="B912" s="4"/>
      <c r="C912" s="37"/>
      <c r="D912" s="5"/>
      <c r="E912" s="5"/>
      <c r="F912" s="45"/>
      <c r="G912" s="5"/>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row>
    <row r="913" spans="1:93" ht="14.25" customHeight="1" x14ac:dyDescent="0.25">
      <c r="A913" s="37"/>
      <c r="B913" s="4"/>
      <c r="C913" s="37"/>
      <c r="D913" s="5"/>
      <c r="E913" s="5"/>
      <c r="F913" s="45"/>
      <c r="G913" s="5"/>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row>
    <row r="914" spans="1:93" ht="14.25" customHeight="1" x14ac:dyDescent="0.25">
      <c r="A914" s="37"/>
      <c r="B914" s="4"/>
      <c r="C914" s="37"/>
      <c r="D914" s="5"/>
      <c r="E914" s="5"/>
      <c r="F914" s="45"/>
      <c r="G914" s="5"/>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row>
    <row r="915" spans="1:93" ht="14.25" customHeight="1" x14ac:dyDescent="0.25">
      <c r="A915" s="37"/>
      <c r="B915" s="4"/>
      <c r="C915" s="37"/>
      <c r="D915" s="5"/>
      <c r="E915" s="5"/>
      <c r="F915" s="45"/>
      <c r="G915" s="5"/>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row>
    <row r="916" spans="1:93" ht="14.25" customHeight="1" x14ac:dyDescent="0.25">
      <c r="A916" s="37"/>
      <c r="B916" s="4"/>
      <c r="C916" s="37"/>
      <c r="D916" s="5"/>
      <c r="E916" s="5"/>
      <c r="F916" s="45"/>
      <c r="G916" s="5"/>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row>
    <row r="917" spans="1:93" ht="14.25" customHeight="1" x14ac:dyDescent="0.25">
      <c r="A917" s="37"/>
      <c r="B917" s="4"/>
      <c r="C917" s="37"/>
      <c r="D917" s="5"/>
      <c r="E917" s="5"/>
      <c r="F917" s="45"/>
      <c r="G917" s="5"/>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row>
    <row r="918" spans="1:93" ht="14.25" customHeight="1" x14ac:dyDescent="0.25">
      <c r="A918" s="37"/>
      <c r="B918" s="4"/>
      <c r="C918" s="37"/>
      <c r="D918" s="5"/>
      <c r="E918" s="5"/>
      <c r="F918" s="45"/>
      <c r="G918" s="5"/>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row>
    <row r="919" spans="1:93" ht="14.25" customHeight="1" x14ac:dyDescent="0.25">
      <c r="A919" s="37"/>
      <c r="B919" s="4"/>
      <c r="C919" s="37"/>
      <c r="D919" s="5"/>
      <c r="E919" s="5"/>
      <c r="F919" s="45"/>
      <c r="G919" s="5"/>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row>
    <row r="920" spans="1:93" ht="14.25" customHeight="1" x14ac:dyDescent="0.25">
      <c r="A920" s="37"/>
      <c r="B920" s="4"/>
      <c r="C920" s="37"/>
      <c r="D920" s="5"/>
      <c r="E920" s="5"/>
      <c r="F920" s="45"/>
      <c r="G920" s="5"/>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row>
    <row r="921" spans="1:93" ht="14.25" customHeight="1" x14ac:dyDescent="0.25">
      <c r="A921" s="37"/>
      <c r="B921" s="4"/>
      <c r="C921" s="37"/>
      <c r="D921" s="5"/>
      <c r="E921" s="5"/>
      <c r="F921" s="45"/>
      <c r="G921" s="5"/>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row>
    <row r="922" spans="1:93" ht="14.25" customHeight="1" x14ac:dyDescent="0.25">
      <c r="A922" s="37"/>
      <c r="B922" s="4"/>
      <c r="C922" s="37"/>
      <c r="D922" s="5"/>
      <c r="E922" s="5"/>
      <c r="F922" s="45"/>
      <c r="G922" s="5"/>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row>
    <row r="923" spans="1:93" ht="14.25" customHeight="1" x14ac:dyDescent="0.25">
      <c r="A923" s="37"/>
      <c r="B923" s="4"/>
      <c r="C923" s="37"/>
      <c r="D923" s="5"/>
      <c r="E923" s="5"/>
      <c r="F923" s="45"/>
      <c r="G923" s="5"/>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row>
    <row r="924" spans="1:93" ht="14.25" customHeight="1" x14ac:dyDescent="0.25">
      <c r="A924" s="37"/>
      <c r="B924" s="4"/>
      <c r="C924" s="37"/>
      <c r="D924" s="5"/>
      <c r="E924" s="5"/>
      <c r="F924" s="45"/>
      <c r="G924" s="5"/>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row>
    <row r="925" spans="1:93" ht="14.25" customHeight="1" x14ac:dyDescent="0.25">
      <c r="A925" s="37"/>
      <c r="B925" s="4"/>
      <c r="C925" s="37"/>
      <c r="D925" s="5"/>
      <c r="E925" s="5"/>
      <c r="F925" s="45"/>
      <c r="G925" s="5"/>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row>
    <row r="926" spans="1:93" ht="14.25" customHeight="1" x14ac:dyDescent="0.25">
      <c r="A926" s="37"/>
      <c r="B926" s="4"/>
      <c r="C926" s="37"/>
      <c r="D926" s="5"/>
      <c r="E926" s="5"/>
      <c r="F926" s="45"/>
      <c r="G926" s="5"/>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row>
    <row r="927" spans="1:93" ht="14.25" customHeight="1" x14ac:dyDescent="0.25">
      <c r="A927" s="37"/>
      <c r="B927" s="4"/>
      <c r="C927" s="37"/>
      <c r="D927" s="5"/>
      <c r="E927" s="5"/>
      <c r="F927" s="45"/>
      <c r="G927" s="5"/>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row>
    <row r="928" spans="1:93" ht="14.25" customHeight="1" x14ac:dyDescent="0.25">
      <c r="A928" s="37"/>
      <c r="B928" s="4"/>
      <c r="C928" s="37"/>
      <c r="D928" s="5"/>
      <c r="E928" s="5"/>
      <c r="F928" s="45"/>
      <c r="G928" s="5"/>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row>
    <row r="929" spans="1:93" ht="14.25" customHeight="1" x14ac:dyDescent="0.25">
      <c r="A929" s="37"/>
      <c r="B929" s="4"/>
      <c r="C929" s="37"/>
      <c r="D929" s="5"/>
      <c r="E929" s="5"/>
      <c r="F929" s="45"/>
      <c r="G929" s="5"/>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row>
    <row r="930" spans="1:93" ht="14.25" customHeight="1" x14ac:dyDescent="0.25">
      <c r="A930" s="37"/>
      <c r="B930" s="4"/>
      <c r="C930" s="37"/>
      <c r="D930" s="5"/>
      <c r="E930" s="5"/>
      <c r="F930" s="45"/>
      <c r="G930" s="5"/>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row>
    <row r="931" spans="1:93" ht="14.25" customHeight="1" x14ac:dyDescent="0.25">
      <c r="A931" s="37"/>
      <c r="B931" s="4"/>
      <c r="C931" s="37"/>
      <c r="D931" s="5"/>
      <c r="E931" s="5"/>
      <c r="F931" s="45"/>
      <c r="G931" s="5"/>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row>
    <row r="932" spans="1:93" ht="14.25" customHeight="1" x14ac:dyDescent="0.25">
      <c r="A932" s="37"/>
      <c r="B932" s="4"/>
      <c r="C932" s="37"/>
      <c r="D932" s="5"/>
      <c r="E932" s="5"/>
      <c r="F932" s="45"/>
      <c r="G932" s="5"/>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row>
    <row r="933" spans="1:93" ht="14.25" customHeight="1" x14ac:dyDescent="0.25">
      <c r="A933" s="37"/>
      <c r="B933" s="4"/>
      <c r="C933" s="37"/>
      <c r="D933" s="5"/>
      <c r="E933" s="5"/>
      <c r="F933" s="45"/>
      <c r="G933" s="5"/>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row>
    <row r="934" spans="1:93" ht="14.25" customHeight="1" x14ac:dyDescent="0.25">
      <c r="A934" s="37"/>
      <c r="B934" s="4"/>
      <c r="C934" s="37"/>
      <c r="D934" s="5"/>
      <c r="E934" s="5"/>
      <c r="F934" s="45"/>
      <c r="G934" s="5"/>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row>
    <row r="935" spans="1:93" ht="14.25" customHeight="1" x14ac:dyDescent="0.25">
      <c r="A935" s="37"/>
      <c r="B935" s="4"/>
      <c r="C935" s="37"/>
      <c r="D935" s="5"/>
      <c r="E935" s="5"/>
      <c r="F935" s="45"/>
      <c r="G935" s="5"/>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row>
    <row r="936" spans="1:93" ht="14.25" customHeight="1" x14ac:dyDescent="0.25">
      <c r="A936" s="37"/>
      <c r="B936" s="4"/>
      <c r="C936" s="37"/>
      <c r="D936" s="5"/>
      <c r="E936" s="5"/>
      <c r="F936" s="45"/>
      <c r="G936" s="5"/>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row>
    <row r="937" spans="1:93" ht="14.25" customHeight="1" x14ac:dyDescent="0.25">
      <c r="A937" s="37"/>
      <c r="B937" s="4"/>
      <c r="C937" s="37"/>
      <c r="D937" s="5"/>
      <c r="E937" s="5"/>
      <c r="F937" s="45"/>
      <c r="G937" s="5"/>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row>
    <row r="938" spans="1:93" ht="14.25" customHeight="1" x14ac:dyDescent="0.25">
      <c r="A938" s="37"/>
      <c r="B938" s="4"/>
      <c r="C938" s="37"/>
      <c r="D938" s="5"/>
      <c r="E938" s="5"/>
      <c r="F938" s="45"/>
      <c r="G938" s="5"/>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row>
    <row r="939" spans="1:93" ht="14.25" customHeight="1" x14ac:dyDescent="0.25">
      <c r="A939" s="37"/>
      <c r="B939" s="4"/>
      <c r="C939" s="37"/>
      <c r="D939" s="5"/>
      <c r="E939" s="5"/>
      <c r="F939" s="45"/>
      <c r="G939" s="5"/>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row>
    <row r="940" spans="1:93" ht="14.25" customHeight="1" x14ac:dyDescent="0.25">
      <c r="A940" s="37"/>
      <c r="B940" s="4"/>
      <c r="C940" s="37"/>
      <c r="D940" s="5"/>
      <c r="E940" s="5"/>
      <c r="F940" s="45"/>
      <c r="G940" s="5"/>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row>
    <row r="941" spans="1:93" ht="14.25" customHeight="1" x14ac:dyDescent="0.25">
      <c r="A941" s="37"/>
      <c r="B941" s="4"/>
      <c r="C941" s="37"/>
      <c r="D941" s="5"/>
      <c r="E941" s="5"/>
      <c r="F941" s="45"/>
      <c r="G941" s="5"/>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row>
    <row r="942" spans="1:93" ht="14.25" customHeight="1" x14ac:dyDescent="0.25">
      <c r="A942" s="37"/>
      <c r="B942" s="4"/>
      <c r="C942" s="37"/>
      <c r="D942" s="5"/>
      <c r="E942" s="5"/>
      <c r="F942" s="45"/>
      <c r="G942" s="5"/>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row>
    <row r="943" spans="1:93" ht="14.25" customHeight="1" x14ac:dyDescent="0.25">
      <c r="A943" s="37"/>
      <c r="B943" s="4"/>
      <c r="C943" s="37"/>
      <c r="D943" s="5"/>
      <c r="E943" s="5"/>
      <c r="F943" s="45"/>
      <c r="G943" s="5"/>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row>
    <row r="944" spans="1:93" ht="14.25" customHeight="1" x14ac:dyDescent="0.25">
      <c r="A944" s="37"/>
      <c r="B944" s="4"/>
      <c r="C944" s="37"/>
      <c r="D944" s="5"/>
      <c r="E944" s="5"/>
      <c r="F944" s="45"/>
      <c r="G944" s="5"/>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row>
    <row r="945" spans="1:93" ht="14.25" customHeight="1" x14ac:dyDescent="0.25">
      <c r="A945" s="37"/>
      <c r="B945" s="4"/>
      <c r="C945" s="37"/>
      <c r="D945" s="5"/>
      <c r="E945" s="5"/>
      <c r="F945" s="45"/>
      <c r="G945" s="5"/>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row>
    <row r="946" spans="1:93" ht="14.25" customHeight="1" x14ac:dyDescent="0.25">
      <c r="A946" s="37"/>
      <c r="B946" s="4"/>
      <c r="C946" s="37"/>
      <c r="D946" s="5"/>
      <c r="E946" s="5"/>
      <c r="F946" s="45"/>
      <c r="G946" s="5"/>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row>
    <row r="947" spans="1:93" ht="14.25" customHeight="1" x14ac:dyDescent="0.25">
      <c r="A947" s="37"/>
      <c r="B947" s="4"/>
      <c r="C947" s="37"/>
      <c r="D947" s="5"/>
      <c r="E947" s="5"/>
      <c r="F947" s="45"/>
      <c r="G947" s="5"/>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row>
    <row r="948" spans="1:93" ht="14.25" customHeight="1" x14ac:dyDescent="0.25">
      <c r="A948" s="37"/>
      <c r="B948" s="4"/>
      <c r="C948" s="37"/>
      <c r="D948" s="5"/>
      <c r="E948" s="5"/>
      <c r="F948" s="45"/>
      <c r="G948" s="5"/>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row>
    <row r="949" spans="1:93" ht="14.25" customHeight="1" x14ac:dyDescent="0.25">
      <c r="A949" s="37"/>
      <c r="B949" s="4"/>
      <c r="C949" s="37"/>
      <c r="D949" s="5"/>
      <c r="E949" s="5"/>
      <c r="F949" s="45"/>
      <c r="G949" s="5"/>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row>
    <row r="950" spans="1:93" ht="14.25" customHeight="1" x14ac:dyDescent="0.25">
      <c r="A950" s="37"/>
      <c r="B950" s="4"/>
      <c r="C950" s="37"/>
      <c r="D950" s="5"/>
      <c r="E950" s="5"/>
      <c r="F950" s="45"/>
      <c r="G950" s="5"/>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row>
    <row r="951" spans="1:93" ht="14.25" customHeight="1" x14ac:dyDescent="0.25">
      <c r="A951" s="37"/>
      <c r="B951" s="4"/>
      <c r="C951" s="37"/>
      <c r="D951" s="5"/>
      <c r="E951" s="5"/>
      <c r="F951" s="45"/>
      <c r="G951" s="5"/>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row>
    <row r="952" spans="1:93" ht="14.25" customHeight="1" x14ac:dyDescent="0.25">
      <c r="A952" s="37"/>
      <c r="B952" s="4"/>
      <c r="C952" s="37"/>
      <c r="D952" s="5"/>
      <c r="E952" s="5"/>
      <c r="F952" s="45"/>
      <c r="G952" s="5"/>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row>
    <row r="953" spans="1:93" ht="14.25" customHeight="1" x14ac:dyDescent="0.25">
      <c r="A953" s="37"/>
      <c r="B953" s="4"/>
      <c r="C953" s="37"/>
      <c r="D953" s="5"/>
      <c r="E953" s="5"/>
      <c r="F953" s="45"/>
      <c r="G953" s="5"/>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row>
    <row r="954" spans="1:93" ht="14.25" customHeight="1" x14ac:dyDescent="0.25">
      <c r="A954" s="37"/>
      <c r="B954" s="4"/>
      <c r="C954" s="37"/>
      <c r="D954" s="5"/>
      <c r="E954" s="5"/>
      <c r="F954" s="45"/>
      <c r="G954" s="5"/>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row>
    <row r="955" spans="1:93" ht="14.25" customHeight="1" x14ac:dyDescent="0.25">
      <c r="A955" s="37"/>
      <c r="B955" s="4"/>
      <c r="C955" s="37"/>
      <c r="D955" s="5"/>
      <c r="E955" s="5"/>
      <c r="F955" s="45"/>
      <c r="G955" s="5"/>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row>
    <row r="956" spans="1:93" ht="14.25" customHeight="1" x14ac:dyDescent="0.25">
      <c r="A956" s="37"/>
      <c r="B956" s="4"/>
      <c r="C956" s="37"/>
      <c r="D956" s="5"/>
      <c r="E956" s="5"/>
      <c r="F956" s="45"/>
      <c r="G956" s="5"/>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row>
    <row r="957" spans="1:93" ht="14.25" customHeight="1" x14ac:dyDescent="0.25">
      <c r="A957" s="37"/>
      <c r="B957" s="4"/>
      <c r="C957" s="37"/>
      <c r="D957" s="5"/>
      <c r="E957" s="5"/>
      <c r="F957" s="45"/>
      <c r="G957" s="5"/>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row>
    <row r="958" spans="1:93" ht="14.25" customHeight="1" x14ac:dyDescent="0.25">
      <c r="A958" s="37"/>
      <c r="B958" s="4"/>
      <c r="C958" s="37"/>
      <c r="D958" s="5"/>
      <c r="E958" s="5"/>
      <c r="F958" s="45"/>
      <c r="G958" s="5"/>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row>
    <row r="959" spans="1:93" ht="14.25" customHeight="1" x14ac:dyDescent="0.25">
      <c r="A959" s="37"/>
      <c r="B959" s="4"/>
      <c r="C959" s="37"/>
      <c r="D959" s="5"/>
      <c r="E959" s="5"/>
      <c r="F959" s="45"/>
      <c r="G959" s="5"/>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row>
    <row r="960" spans="1:93" ht="14.25" customHeight="1" x14ac:dyDescent="0.25">
      <c r="A960" s="37"/>
      <c r="B960" s="4"/>
      <c r="C960" s="37"/>
      <c r="D960" s="5"/>
      <c r="E960" s="5"/>
      <c r="F960" s="45"/>
      <c r="G960" s="5"/>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row>
    <row r="961" spans="1:93" ht="14.25" customHeight="1" x14ac:dyDescent="0.25">
      <c r="A961" s="37"/>
      <c r="B961" s="4"/>
      <c r="C961" s="37"/>
      <c r="D961" s="5"/>
      <c r="E961" s="5"/>
      <c r="F961" s="45"/>
      <c r="G961" s="5"/>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row>
    <row r="962" spans="1:93" ht="14.25" customHeight="1" x14ac:dyDescent="0.25">
      <c r="A962" s="37"/>
      <c r="B962" s="4"/>
      <c r="C962" s="37"/>
      <c r="D962" s="5"/>
      <c r="E962" s="5"/>
      <c r="F962" s="45"/>
      <c r="G962" s="5"/>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row>
    <row r="963" spans="1:93" ht="14.25" customHeight="1" x14ac:dyDescent="0.25">
      <c r="A963" s="37"/>
      <c r="B963" s="4"/>
      <c r="C963" s="37"/>
      <c r="D963" s="5"/>
      <c r="E963" s="5"/>
      <c r="F963" s="45"/>
      <c r="G963" s="5"/>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row>
    <row r="964" spans="1:93" ht="14.25" customHeight="1" x14ac:dyDescent="0.25">
      <c r="A964" s="37"/>
      <c r="B964" s="4"/>
      <c r="C964" s="37"/>
      <c r="D964" s="5"/>
      <c r="E964" s="5"/>
      <c r="F964" s="45"/>
      <c r="G964" s="5"/>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row>
    <row r="965" spans="1:93" ht="14.25" customHeight="1" x14ac:dyDescent="0.25">
      <c r="A965" s="37"/>
      <c r="B965" s="4"/>
      <c r="C965" s="37"/>
      <c r="D965" s="5"/>
      <c r="E965" s="5"/>
      <c r="F965" s="45"/>
      <c r="G965" s="5"/>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row>
    <row r="966" spans="1:93" ht="14.25" customHeight="1" x14ac:dyDescent="0.25">
      <c r="A966" s="37"/>
      <c r="B966" s="4"/>
      <c r="C966" s="37"/>
      <c r="D966" s="5"/>
      <c r="E966" s="5"/>
      <c r="F966" s="45"/>
      <c r="G966" s="5"/>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row>
    <row r="967" spans="1:93" ht="14.25" customHeight="1" x14ac:dyDescent="0.25">
      <c r="A967" s="37"/>
      <c r="B967" s="4"/>
      <c r="C967" s="37"/>
      <c r="D967" s="5"/>
      <c r="E967" s="5"/>
      <c r="F967" s="45"/>
      <c r="G967" s="5"/>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row>
    <row r="968" spans="1:93" ht="14.25" customHeight="1" x14ac:dyDescent="0.25">
      <c r="A968" s="37"/>
      <c r="B968" s="4"/>
      <c r="C968" s="37"/>
      <c r="D968" s="5"/>
      <c r="E968" s="5"/>
      <c r="F968" s="45"/>
      <c r="G968" s="5"/>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row>
    <row r="969" spans="1:93" ht="14.25" customHeight="1" x14ac:dyDescent="0.25">
      <c r="A969" s="37"/>
      <c r="B969" s="4"/>
      <c r="C969" s="37"/>
      <c r="D969" s="5"/>
      <c r="E969" s="5"/>
      <c r="F969" s="45"/>
      <c r="G969" s="5"/>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row>
    <row r="970" spans="1:93" ht="14.25" customHeight="1" x14ac:dyDescent="0.25">
      <c r="A970" s="37"/>
      <c r="B970" s="4"/>
      <c r="C970" s="37"/>
      <c r="D970" s="5"/>
      <c r="E970" s="5"/>
      <c r="F970" s="45"/>
      <c r="G970" s="5"/>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row>
    <row r="971" spans="1:93" ht="14.25" customHeight="1" x14ac:dyDescent="0.25">
      <c r="A971" s="37"/>
      <c r="B971" s="4"/>
      <c r="C971" s="37"/>
      <c r="D971" s="5"/>
      <c r="E971" s="5"/>
      <c r="F971" s="45"/>
      <c r="G971" s="5"/>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row>
    <row r="972" spans="1:93" ht="14.25" customHeight="1" x14ac:dyDescent="0.25">
      <c r="A972" s="37"/>
      <c r="B972" s="4"/>
      <c r="C972" s="37"/>
      <c r="D972" s="5"/>
      <c r="E972" s="5"/>
      <c r="F972" s="45"/>
      <c r="G972" s="5"/>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row>
    <row r="973" spans="1:93" ht="14.25" customHeight="1" x14ac:dyDescent="0.25">
      <c r="A973" s="37"/>
      <c r="B973" s="4"/>
      <c r="C973" s="37"/>
      <c r="D973" s="5"/>
      <c r="E973" s="5"/>
      <c r="F973" s="45"/>
      <c r="G973" s="5"/>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row>
    <row r="974" spans="1:93" ht="14.25" customHeight="1" x14ac:dyDescent="0.25">
      <c r="A974" s="37"/>
      <c r="B974" s="4"/>
      <c r="C974" s="37"/>
      <c r="D974" s="5"/>
      <c r="E974" s="5"/>
      <c r="F974" s="45"/>
      <c r="G974" s="5"/>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row>
    <row r="975" spans="1:93" ht="14.25" customHeight="1" x14ac:dyDescent="0.25">
      <c r="A975" s="37"/>
      <c r="B975" s="4"/>
      <c r="C975" s="37"/>
      <c r="D975" s="5"/>
      <c r="E975" s="5"/>
      <c r="F975" s="45"/>
      <c r="G975" s="5"/>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row>
    <row r="976" spans="1:93" ht="14.25" customHeight="1" x14ac:dyDescent="0.25">
      <c r="A976" s="37"/>
      <c r="B976" s="4"/>
      <c r="C976" s="37"/>
      <c r="D976" s="5"/>
      <c r="E976" s="5"/>
      <c r="F976" s="45"/>
      <c r="G976" s="5"/>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row>
    <row r="977" spans="1:93" ht="14.25" customHeight="1" x14ac:dyDescent="0.25">
      <c r="A977" s="37"/>
      <c r="B977" s="4"/>
      <c r="C977" s="37"/>
      <c r="D977" s="5"/>
      <c r="E977" s="5"/>
      <c r="F977" s="45"/>
      <c r="G977" s="5"/>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row>
    <row r="978" spans="1:93" ht="14.25" customHeight="1" x14ac:dyDescent="0.25">
      <c r="A978" s="37"/>
      <c r="B978" s="4"/>
      <c r="C978" s="37"/>
      <c r="D978" s="5"/>
      <c r="E978" s="5"/>
      <c r="F978" s="45"/>
      <c r="G978" s="5"/>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row>
    <row r="979" spans="1:93" ht="14.25" customHeight="1" x14ac:dyDescent="0.25">
      <c r="A979" s="37"/>
      <c r="B979" s="4"/>
      <c r="C979" s="37"/>
      <c r="D979" s="5"/>
      <c r="E979" s="5"/>
      <c r="F979" s="45"/>
      <c r="G979" s="5"/>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row>
    <row r="980" spans="1:93" ht="14.25" customHeight="1" x14ac:dyDescent="0.25">
      <c r="A980" s="37"/>
      <c r="B980" s="4"/>
      <c r="C980" s="37"/>
      <c r="D980" s="5"/>
      <c r="E980" s="5"/>
      <c r="F980" s="45"/>
      <c r="G980" s="5"/>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row>
    <row r="981" spans="1:93" ht="14.25" customHeight="1" x14ac:dyDescent="0.25">
      <c r="A981" s="37"/>
      <c r="B981" s="4"/>
      <c r="C981" s="37"/>
      <c r="D981" s="5"/>
      <c r="E981" s="5"/>
      <c r="F981" s="45"/>
      <c r="G981" s="5"/>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row>
    <row r="982" spans="1:93" ht="14.25" customHeight="1" x14ac:dyDescent="0.25">
      <c r="A982" s="37"/>
      <c r="B982" s="4"/>
      <c r="C982" s="37"/>
      <c r="D982" s="5"/>
      <c r="E982" s="5"/>
      <c r="F982" s="45"/>
      <c r="G982" s="5"/>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row>
    <row r="983" spans="1:93" ht="14.25" customHeight="1" x14ac:dyDescent="0.25">
      <c r="A983" s="37"/>
      <c r="B983" s="4"/>
      <c r="C983" s="37"/>
      <c r="D983" s="5"/>
      <c r="E983" s="5"/>
      <c r="F983" s="45"/>
      <c r="G983" s="5"/>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row>
    <row r="984" spans="1:93" ht="14.25" customHeight="1" x14ac:dyDescent="0.25">
      <c r="A984" s="37"/>
      <c r="B984" s="4"/>
      <c r="C984" s="37"/>
      <c r="D984" s="5"/>
      <c r="E984" s="5"/>
      <c r="F984" s="45"/>
      <c r="G984" s="5"/>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row>
    <row r="985" spans="1:93" ht="14.25" customHeight="1" x14ac:dyDescent="0.25">
      <c r="A985" s="37"/>
      <c r="B985" s="4"/>
      <c r="C985" s="37"/>
      <c r="D985" s="5"/>
      <c r="E985" s="5"/>
      <c r="F985" s="45"/>
      <c r="G985" s="5"/>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row>
    <row r="986" spans="1:93" ht="14.25" customHeight="1" x14ac:dyDescent="0.25">
      <c r="A986" s="37"/>
      <c r="B986" s="4"/>
      <c r="C986" s="37"/>
      <c r="D986" s="5"/>
      <c r="E986" s="5"/>
      <c r="F986" s="45"/>
      <c r="G986" s="5"/>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row>
    <row r="987" spans="1:93" ht="14.25" customHeight="1" x14ac:dyDescent="0.25">
      <c r="A987" s="37"/>
      <c r="B987" s="4"/>
      <c r="C987" s="37"/>
      <c r="D987" s="5"/>
      <c r="E987" s="5"/>
      <c r="F987" s="45"/>
      <c r="G987" s="5"/>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row>
    <row r="988" spans="1:93" ht="14.25" customHeight="1" x14ac:dyDescent="0.25">
      <c r="A988" s="37"/>
      <c r="B988" s="4"/>
      <c r="C988" s="37"/>
      <c r="D988" s="5"/>
      <c r="E988" s="5"/>
      <c r="F988" s="45"/>
      <c r="G988" s="5"/>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row>
    <row r="989" spans="1:93" ht="14.25" customHeight="1" x14ac:dyDescent="0.25">
      <c r="A989" s="37"/>
      <c r="B989" s="4"/>
      <c r="C989" s="37"/>
      <c r="D989" s="5"/>
      <c r="E989" s="5"/>
      <c r="F989" s="45"/>
      <c r="G989" s="5"/>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row>
    <row r="990" spans="1:93" ht="14.25" customHeight="1" x14ac:dyDescent="0.25">
      <c r="A990" s="37"/>
      <c r="B990" s="4"/>
      <c r="C990" s="37"/>
      <c r="D990" s="5"/>
      <c r="E990" s="5"/>
      <c r="F990" s="45"/>
      <c r="G990" s="5"/>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row>
    <row r="991" spans="1:93" ht="14.25" customHeight="1" x14ac:dyDescent="0.25">
      <c r="A991" s="37"/>
      <c r="B991" s="4"/>
      <c r="C991" s="37"/>
      <c r="D991" s="5"/>
      <c r="E991" s="5"/>
      <c r="F991" s="45"/>
      <c r="G991" s="5"/>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row>
    <row r="992" spans="1:93" ht="14.25" customHeight="1" x14ac:dyDescent="0.25">
      <c r="A992" s="37"/>
      <c r="B992" s="4"/>
      <c r="C992" s="37"/>
      <c r="D992" s="5"/>
      <c r="E992" s="5"/>
      <c r="F992" s="45"/>
      <c r="G992" s="5"/>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row>
    <row r="993" spans="1:93" ht="14.25" customHeight="1" x14ac:dyDescent="0.25">
      <c r="A993" s="37"/>
      <c r="B993" s="4"/>
      <c r="C993" s="37"/>
      <c r="D993" s="5"/>
      <c r="E993" s="5"/>
      <c r="F993" s="45"/>
      <c r="G993" s="5"/>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row>
    <row r="994" spans="1:93" ht="14.25" customHeight="1" x14ac:dyDescent="0.25">
      <c r="A994" s="37"/>
      <c r="B994" s="4"/>
      <c r="C994" s="37"/>
      <c r="D994" s="5"/>
      <c r="E994" s="5"/>
      <c r="F994" s="45"/>
      <c r="G994" s="5"/>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row>
    <row r="995" spans="1:93" ht="14.25" customHeight="1" x14ac:dyDescent="0.25">
      <c r="A995" s="37"/>
      <c r="B995" s="4"/>
      <c r="C995" s="37"/>
      <c r="D995" s="5"/>
      <c r="E995" s="5"/>
      <c r="F995" s="45"/>
      <c r="G995" s="5"/>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row>
    <row r="996" spans="1:93" ht="14.25" customHeight="1" x14ac:dyDescent="0.25">
      <c r="A996" s="37"/>
      <c r="B996" s="4"/>
      <c r="C996" s="37"/>
      <c r="D996" s="5"/>
      <c r="E996" s="5"/>
      <c r="F996" s="45"/>
      <c r="G996" s="5"/>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row>
    <row r="997" spans="1:93" ht="14.25" customHeight="1" x14ac:dyDescent="0.25">
      <c r="A997" s="37"/>
      <c r="B997" s="4"/>
      <c r="C997" s="37"/>
      <c r="D997" s="5"/>
      <c r="E997" s="5"/>
      <c r="F997" s="45"/>
      <c r="G997" s="5"/>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row>
    <row r="998" spans="1:93" ht="14.25" customHeight="1" x14ac:dyDescent="0.25">
      <c r="A998" s="37"/>
      <c r="B998" s="4"/>
      <c r="C998" s="37"/>
      <c r="D998" s="5"/>
      <c r="E998" s="5"/>
      <c r="F998" s="45"/>
      <c r="G998" s="5"/>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row>
    <row r="999" spans="1:93" ht="14.25" customHeight="1" x14ac:dyDescent="0.25">
      <c r="A999" s="37"/>
      <c r="B999" s="4"/>
      <c r="C999" s="37"/>
      <c r="D999" s="5"/>
      <c r="E999" s="5"/>
      <c r="F999" s="45"/>
      <c r="G999" s="5"/>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row>
    <row r="1000" spans="1:93" ht="14.25" customHeight="1" x14ac:dyDescent="0.25">
      <c r="A1000" s="37"/>
      <c r="B1000" s="4"/>
      <c r="C1000" s="37"/>
      <c r="D1000" s="5"/>
      <c r="E1000" s="5"/>
      <c r="F1000" s="45"/>
      <c r="G1000" s="5"/>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row>
    <row r="1001" spans="1:93" ht="14.25" customHeight="1" x14ac:dyDescent="0.25">
      <c r="A1001" s="37"/>
      <c r="B1001" s="4"/>
      <c r="C1001" s="37"/>
      <c r="D1001" s="5"/>
      <c r="E1001" s="5"/>
      <c r="F1001" s="45"/>
      <c r="G1001" s="5"/>
      <c r="H1001" s="37"/>
      <c r="I1001" s="37"/>
      <c r="J1001" s="37"/>
      <c r="K1001" s="37"/>
      <c r="L1001" s="37"/>
      <c r="M1001" s="37"/>
      <c r="N1001" s="37"/>
      <c r="O1001" s="37"/>
      <c r="P1001" s="37"/>
      <c r="Q1001" s="37"/>
      <c r="R1001" s="37"/>
      <c r="S1001" s="37"/>
      <c r="T1001" s="37"/>
      <c r="U1001" s="37"/>
      <c r="V1001" s="37"/>
      <c r="W1001" s="37"/>
      <c r="X1001" s="37"/>
      <c r="Y1001" s="37"/>
      <c r="Z1001" s="37"/>
      <c r="AA1001" s="37"/>
      <c r="AB1001" s="37"/>
      <c r="AC1001" s="37"/>
      <c r="AD1001" s="37"/>
      <c r="AE1001" s="37"/>
      <c r="AF1001" s="37"/>
      <c r="AG1001" s="37"/>
      <c r="AH1001" s="37"/>
      <c r="AI1001" s="37"/>
      <c r="AJ1001" s="37"/>
      <c r="AK1001" s="37"/>
      <c r="AL1001" s="37"/>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row>
    <row r="1002" spans="1:93" ht="14.25" customHeight="1" x14ac:dyDescent="0.25">
      <c r="A1002" s="37"/>
      <c r="B1002" s="4"/>
      <c r="C1002" s="37"/>
      <c r="D1002" s="5"/>
      <c r="E1002" s="5"/>
      <c r="F1002" s="45"/>
      <c r="G1002" s="5"/>
      <c r="H1002" s="37"/>
      <c r="I1002" s="37"/>
      <c r="J1002" s="37"/>
      <c r="K1002" s="37"/>
      <c r="L1002" s="37"/>
      <c r="M1002" s="37"/>
      <c r="N1002" s="37"/>
      <c r="O1002" s="37"/>
      <c r="P1002" s="37"/>
      <c r="Q1002" s="37"/>
      <c r="R1002" s="37"/>
      <c r="S1002" s="37"/>
      <c r="T1002" s="37"/>
      <c r="U1002" s="37"/>
      <c r="V1002" s="37"/>
      <c r="W1002" s="37"/>
      <c r="X1002" s="37"/>
      <c r="Y1002" s="37"/>
      <c r="Z1002" s="37"/>
      <c r="AA1002" s="37"/>
      <c r="AB1002" s="37"/>
      <c r="AC1002" s="37"/>
      <c r="AD1002" s="37"/>
      <c r="AE1002" s="37"/>
      <c r="AF1002" s="37"/>
      <c r="AG1002" s="37"/>
      <c r="AH1002" s="37"/>
      <c r="AI1002" s="37"/>
      <c r="AJ1002" s="37"/>
      <c r="AK1002" s="37"/>
      <c r="AL1002" s="37"/>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row>
    <row r="1003" spans="1:93" ht="14.25" customHeight="1" x14ac:dyDescent="0.25">
      <c r="A1003" s="37"/>
      <c r="B1003" s="4"/>
      <c r="C1003" s="37"/>
      <c r="D1003" s="5"/>
      <c r="E1003" s="5"/>
      <c r="F1003" s="45"/>
      <c r="G1003" s="5"/>
      <c r="H1003" s="37"/>
      <c r="I1003" s="37"/>
      <c r="J1003" s="37"/>
      <c r="K1003" s="37"/>
      <c r="L1003" s="37"/>
      <c r="M1003" s="37"/>
      <c r="N1003" s="37"/>
      <c r="O1003" s="37"/>
      <c r="P1003" s="37"/>
      <c r="Q1003" s="37"/>
      <c r="R1003" s="37"/>
      <c r="S1003" s="37"/>
      <c r="T1003" s="37"/>
      <c r="U1003" s="37"/>
      <c r="V1003" s="37"/>
      <c r="W1003" s="37"/>
      <c r="X1003" s="37"/>
      <c r="Y1003" s="37"/>
      <c r="Z1003" s="37"/>
      <c r="AA1003" s="37"/>
      <c r="AB1003" s="37"/>
      <c r="AC1003" s="37"/>
      <c r="AD1003" s="37"/>
      <c r="AE1003" s="37"/>
      <c r="AF1003" s="37"/>
      <c r="AG1003" s="37"/>
      <c r="AH1003" s="37"/>
      <c r="AI1003" s="37"/>
      <c r="AJ1003" s="37"/>
      <c r="AK1003" s="37"/>
      <c r="AL1003" s="3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row>
    <row r="1004" spans="1:93" ht="14.25" customHeight="1" x14ac:dyDescent="0.25">
      <c r="A1004" s="37"/>
      <c r="B1004" s="4"/>
      <c r="C1004" s="37"/>
      <c r="D1004" s="5"/>
      <c r="E1004" s="5"/>
      <c r="F1004" s="45"/>
      <c r="G1004" s="5"/>
      <c r="H1004" s="37"/>
      <c r="I1004" s="37"/>
      <c r="J1004" s="37"/>
      <c r="K1004" s="37"/>
      <c r="L1004" s="37"/>
      <c r="M1004" s="37"/>
      <c r="N1004" s="37"/>
      <c r="O1004" s="37"/>
      <c r="P1004" s="37"/>
      <c r="Q1004" s="37"/>
      <c r="R1004" s="37"/>
      <c r="S1004" s="37"/>
      <c r="T1004" s="37"/>
      <c r="U1004" s="37"/>
      <c r="V1004" s="37"/>
      <c r="W1004" s="37"/>
      <c r="X1004" s="37"/>
      <c r="Y1004" s="37"/>
      <c r="Z1004" s="37"/>
      <c r="AA1004" s="37"/>
      <c r="AB1004" s="37"/>
      <c r="AC1004" s="37"/>
      <c r="AD1004" s="37"/>
      <c r="AE1004" s="37"/>
      <c r="AF1004" s="37"/>
      <c r="AG1004" s="37"/>
      <c r="AH1004" s="37"/>
      <c r="AI1004" s="37"/>
      <c r="AJ1004" s="37"/>
      <c r="AK1004" s="37"/>
      <c r="AL1004" s="3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row>
    <row r="1005" spans="1:93" ht="14.25" customHeight="1" x14ac:dyDescent="0.25">
      <c r="A1005" s="37"/>
      <c r="B1005" s="4"/>
      <c r="C1005" s="37"/>
      <c r="D1005" s="5"/>
      <c r="E1005" s="5"/>
      <c r="F1005" s="45"/>
      <c r="G1005" s="5"/>
      <c r="H1005" s="37"/>
      <c r="I1005" s="37"/>
      <c r="J1005" s="37"/>
      <c r="K1005" s="37"/>
      <c r="L1005" s="37"/>
      <c r="M1005" s="37"/>
      <c r="N1005" s="37"/>
      <c r="O1005" s="37"/>
      <c r="P1005" s="37"/>
      <c r="Q1005" s="37"/>
      <c r="R1005" s="37"/>
      <c r="S1005" s="37"/>
      <c r="T1005" s="37"/>
      <c r="U1005" s="37"/>
      <c r="V1005" s="37"/>
      <c r="W1005" s="37"/>
      <c r="X1005" s="37"/>
      <c r="Y1005" s="37"/>
      <c r="Z1005" s="37"/>
      <c r="AA1005" s="37"/>
      <c r="AB1005" s="37"/>
      <c r="AC1005" s="37"/>
      <c r="AD1005" s="37"/>
      <c r="AE1005" s="37"/>
      <c r="AF1005" s="37"/>
      <c r="AG1005" s="37"/>
      <c r="AH1005" s="37"/>
      <c r="AI1005" s="37"/>
      <c r="AJ1005" s="37"/>
      <c r="AK1005" s="37"/>
      <c r="AL1005" s="3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row>
    <row r="1006" spans="1:93" ht="14.25" customHeight="1" x14ac:dyDescent="0.25">
      <c r="A1006" s="37"/>
      <c r="B1006" s="4"/>
      <c r="C1006" s="37"/>
      <c r="D1006" s="5"/>
      <c r="E1006" s="5"/>
      <c r="F1006" s="45"/>
      <c r="G1006" s="5"/>
      <c r="H1006" s="37"/>
      <c r="I1006" s="37"/>
      <c r="J1006" s="37"/>
      <c r="K1006" s="37"/>
      <c r="L1006" s="37"/>
      <c r="M1006" s="37"/>
      <c r="N1006" s="37"/>
      <c r="O1006" s="37"/>
      <c r="P1006" s="37"/>
      <c r="Q1006" s="37"/>
      <c r="R1006" s="37"/>
      <c r="S1006" s="37"/>
      <c r="T1006" s="37"/>
      <c r="U1006" s="37"/>
      <c r="V1006" s="37"/>
      <c r="W1006" s="37"/>
      <c r="X1006" s="37"/>
      <c r="Y1006" s="37"/>
      <c r="Z1006" s="37"/>
      <c r="AA1006" s="37"/>
      <c r="AB1006" s="37"/>
      <c r="AC1006" s="37"/>
      <c r="AD1006" s="37"/>
      <c r="AE1006" s="37"/>
      <c r="AF1006" s="37"/>
      <c r="AG1006" s="37"/>
      <c r="AH1006" s="37"/>
      <c r="AI1006" s="37"/>
      <c r="AJ1006" s="37"/>
      <c r="AK1006" s="37"/>
      <c r="AL1006" s="3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row>
    <row r="1007" spans="1:93" ht="14.25" customHeight="1" x14ac:dyDescent="0.25">
      <c r="A1007" s="37"/>
      <c r="B1007" s="4"/>
      <c r="C1007" s="37"/>
      <c r="D1007" s="5"/>
      <c r="E1007" s="5"/>
      <c r="F1007" s="45"/>
      <c r="G1007" s="5"/>
      <c r="H1007" s="37"/>
      <c r="I1007" s="37"/>
      <c r="J1007" s="37"/>
      <c r="K1007" s="37"/>
      <c r="L1007" s="37"/>
      <c r="M1007" s="37"/>
      <c r="N1007" s="37"/>
      <c r="O1007" s="37"/>
      <c r="P1007" s="37"/>
      <c r="Q1007" s="37"/>
      <c r="R1007" s="37"/>
      <c r="S1007" s="37"/>
      <c r="T1007" s="37"/>
      <c r="U1007" s="37"/>
      <c r="V1007" s="37"/>
      <c r="W1007" s="37"/>
      <c r="X1007" s="37"/>
      <c r="Y1007" s="37"/>
      <c r="Z1007" s="37"/>
      <c r="AA1007" s="37"/>
      <c r="AB1007" s="37"/>
      <c r="AC1007" s="37"/>
      <c r="AD1007" s="37"/>
      <c r="AE1007" s="37"/>
      <c r="AF1007" s="37"/>
      <c r="AG1007" s="37"/>
      <c r="AH1007" s="37"/>
      <c r="AI1007" s="37"/>
      <c r="AJ1007" s="37"/>
      <c r="AK1007" s="37"/>
      <c r="AL1007" s="3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row>
    <row r="1008" spans="1:93" ht="14.25" customHeight="1" x14ac:dyDescent="0.25">
      <c r="A1008" s="37"/>
      <c r="B1008" s="4"/>
      <c r="C1008" s="37"/>
      <c r="D1008" s="5"/>
      <c r="E1008" s="5"/>
      <c r="F1008" s="45"/>
      <c r="G1008" s="5"/>
      <c r="H1008" s="37"/>
      <c r="I1008" s="37"/>
      <c r="J1008" s="37"/>
      <c r="K1008" s="37"/>
      <c r="L1008" s="37"/>
      <c r="M1008" s="37"/>
      <c r="N1008" s="37"/>
      <c r="O1008" s="37"/>
      <c r="P1008" s="37"/>
      <c r="Q1008" s="37"/>
      <c r="R1008" s="37"/>
      <c r="S1008" s="37"/>
      <c r="T1008" s="37"/>
      <c r="U1008" s="37"/>
      <c r="V1008" s="37"/>
      <c r="W1008" s="37"/>
      <c r="X1008" s="37"/>
      <c r="Y1008" s="37"/>
      <c r="Z1008" s="37"/>
      <c r="AA1008" s="37"/>
      <c r="AB1008" s="37"/>
      <c r="AC1008" s="37"/>
      <c r="AD1008" s="37"/>
      <c r="AE1008" s="37"/>
      <c r="AF1008" s="37"/>
      <c r="AG1008" s="37"/>
      <c r="AH1008" s="37"/>
      <c r="AI1008" s="37"/>
      <c r="AJ1008" s="37"/>
      <c r="AK1008" s="37"/>
      <c r="AL1008" s="37"/>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row>
    <row r="1009" spans="1:93" ht="14.25" customHeight="1" x14ac:dyDescent="0.25">
      <c r="A1009" s="37"/>
      <c r="B1009" s="4"/>
      <c r="C1009" s="37"/>
      <c r="D1009" s="5"/>
      <c r="E1009" s="5"/>
      <c r="F1009" s="45"/>
      <c r="G1009" s="5"/>
      <c r="H1009" s="37"/>
      <c r="I1009" s="37"/>
      <c r="J1009" s="37"/>
      <c r="K1009" s="37"/>
      <c r="L1009" s="37"/>
      <c r="M1009" s="37"/>
      <c r="N1009" s="37"/>
      <c r="O1009" s="37"/>
      <c r="P1009" s="37"/>
      <c r="Q1009" s="37"/>
      <c r="R1009" s="37"/>
      <c r="S1009" s="37"/>
      <c r="T1009" s="37"/>
      <c r="U1009" s="37"/>
      <c r="V1009" s="37"/>
      <c r="W1009" s="37"/>
      <c r="X1009" s="37"/>
      <c r="Y1009" s="37"/>
      <c r="Z1009" s="37"/>
      <c r="AA1009" s="37"/>
      <c r="AB1009" s="37"/>
      <c r="AC1009" s="37"/>
      <c r="AD1009" s="37"/>
      <c r="AE1009" s="37"/>
      <c r="AF1009" s="37"/>
      <c r="AG1009" s="37"/>
      <c r="AH1009" s="37"/>
      <c r="AI1009" s="37"/>
      <c r="AJ1009" s="37"/>
      <c r="AK1009" s="37"/>
      <c r="AL1009" s="37"/>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row>
    <row r="1010" spans="1:93" ht="14.25" customHeight="1" x14ac:dyDescent="0.25">
      <c r="A1010" s="37"/>
      <c r="B1010" s="4"/>
      <c r="C1010" s="37"/>
      <c r="D1010" s="5"/>
      <c r="E1010" s="5"/>
      <c r="F1010" s="45"/>
      <c r="G1010" s="5"/>
      <c r="H1010" s="37"/>
      <c r="I1010" s="37"/>
      <c r="J1010" s="37"/>
      <c r="K1010" s="37"/>
      <c r="L1010" s="37"/>
      <c r="M1010" s="37"/>
      <c r="N1010" s="37"/>
      <c r="O1010" s="37"/>
      <c r="P1010" s="37"/>
      <c r="Q1010" s="37"/>
      <c r="R1010" s="37"/>
      <c r="S1010" s="37"/>
      <c r="T1010" s="37"/>
      <c r="U1010" s="37"/>
      <c r="V1010" s="37"/>
      <c r="W1010" s="37"/>
      <c r="X1010" s="37"/>
      <c r="Y1010" s="37"/>
      <c r="Z1010" s="37"/>
      <c r="AA1010" s="37"/>
      <c r="AB1010" s="37"/>
      <c r="AC1010" s="37"/>
      <c r="AD1010" s="37"/>
      <c r="AE1010" s="37"/>
      <c r="AF1010" s="37"/>
      <c r="AG1010" s="37"/>
      <c r="AH1010" s="37"/>
      <c r="AI1010" s="37"/>
      <c r="AJ1010" s="37"/>
      <c r="AK1010" s="37"/>
      <c r="AL1010" s="37"/>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row>
    <row r="1011" spans="1:93" ht="14.25" customHeight="1" x14ac:dyDescent="0.25">
      <c r="A1011" s="37"/>
      <c r="B1011" s="4"/>
      <c r="C1011" s="37"/>
      <c r="D1011" s="5"/>
      <c r="E1011" s="5"/>
      <c r="F1011" s="45"/>
      <c r="G1011" s="5"/>
      <c r="H1011" s="37"/>
      <c r="I1011" s="37"/>
      <c r="J1011" s="37"/>
      <c r="K1011" s="37"/>
      <c r="L1011" s="37"/>
      <c r="M1011" s="37"/>
      <c r="N1011" s="37"/>
      <c r="O1011" s="37"/>
      <c r="P1011" s="37"/>
      <c r="Q1011" s="37"/>
      <c r="R1011" s="37"/>
      <c r="S1011" s="37"/>
      <c r="T1011" s="37"/>
      <c r="U1011" s="37"/>
      <c r="V1011" s="37"/>
      <c r="W1011" s="37"/>
      <c r="X1011" s="37"/>
      <c r="Y1011" s="37"/>
      <c r="Z1011" s="37"/>
      <c r="AA1011" s="37"/>
      <c r="AB1011" s="37"/>
      <c r="AC1011" s="37"/>
      <c r="AD1011" s="37"/>
      <c r="AE1011" s="37"/>
      <c r="AF1011" s="37"/>
      <c r="AG1011" s="37"/>
      <c r="AH1011" s="37"/>
      <c r="AI1011" s="37"/>
      <c r="AJ1011" s="37"/>
      <c r="AK1011" s="37"/>
      <c r="AL1011" s="37"/>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row>
    <row r="1012" spans="1:93" ht="14.25" customHeight="1" x14ac:dyDescent="0.25">
      <c r="A1012" s="37"/>
      <c r="B1012" s="4"/>
      <c r="C1012" s="37"/>
      <c r="D1012" s="5"/>
      <c r="E1012" s="5"/>
      <c r="F1012" s="45"/>
      <c r="G1012" s="5"/>
      <c r="H1012" s="37"/>
      <c r="I1012" s="37"/>
      <c r="J1012" s="37"/>
      <c r="K1012" s="37"/>
      <c r="L1012" s="37"/>
      <c r="M1012" s="37"/>
      <c r="N1012" s="37"/>
      <c r="O1012" s="37"/>
      <c r="P1012" s="37"/>
      <c r="Q1012" s="37"/>
      <c r="R1012" s="37"/>
      <c r="S1012" s="37"/>
      <c r="T1012" s="37"/>
      <c r="U1012" s="37"/>
      <c r="V1012" s="37"/>
      <c r="W1012" s="37"/>
      <c r="X1012" s="37"/>
      <c r="Y1012" s="37"/>
      <c r="Z1012" s="37"/>
      <c r="AA1012" s="37"/>
      <c r="AB1012" s="37"/>
      <c r="AC1012" s="37"/>
      <c r="AD1012" s="37"/>
      <c r="AE1012" s="37"/>
      <c r="AF1012" s="37"/>
      <c r="AG1012" s="37"/>
      <c r="AH1012" s="37"/>
      <c r="AI1012" s="37"/>
      <c r="AJ1012" s="37"/>
      <c r="AK1012" s="37"/>
      <c r="AL1012" s="37"/>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row>
    <row r="1013" spans="1:93" ht="14.25" customHeight="1" x14ac:dyDescent="0.25">
      <c r="A1013" s="37"/>
      <c r="B1013" s="4"/>
      <c r="C1013" s="37"/>
      <c r="D1013" s="5"/>
      <c r="E1013" s="5"/>
      <c r="F1013" s="45"/>
      <c r="G1013" s="5"/>
      <c r="H1013" s="37"/>
      <c r="I1013" s="37"/>
      <c r="J1013" s="37"/>
      <c r="K1013" s="37"/>
      <c r="L1013" s="37"/>
      <c r="M1013" s="37"/>
      <c r="N1013" s="37"/>
      <c r="O1013" s="37"/>
      <c r="P1013" s="37"/>
      <c r="Q1013" s="37"/>
      <c r="R1013" s="37"/>
      <c r="S1013" s="37"/>
      <c r="T1013" s="37"/>
      <c r="U1013" s="37"/>
      <c r="V1013" s="37"/>
      <c r="W1013" s="37"/>
      <c r="X1013" s="37"/>
      <c r="Y1013" s="37"/>
      <c r="Z1013" s="37"/>
      <c r="AA1013" s="37"/>
      <c r="AB1013" s="37"/>
      <c r="AC1013" s="37"/>
      <c r="AD1013" s="37"/>
      <c r="AE1013" s="37"/>
      <c r="AF1013" s="37"/>
      <c r="AG1013" s="37"/>
      <c r="AH1013" s="37"/>
      <c r="AI1013" s="37"/>
      <c r="AJ1013" s="37"/>
      <c r="AK1013" s="37"/>
      <c r="AL1013" s="37"/>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row>
    <row r="1014" spans="1:93" ht="14.25" customHeight="1" x14ac:dyDescent="0.25">
      <c r="A1014" s="37"/>
      <c r="B1014" s="4"/>
      <c r="C1014" s="37"/>
      <c r="D1014" s="5"/>
      <c r="E1014" s="5"/>
      <c r="F1014" s="45"/>
      <c r="G1014" s="5"/>
      <c r="H1014" s="37"/>
      <c r="I1014" s="37"/>
      <c r="J1014" s="37"/>
      <c r="K1014" s="37"/>
      <c r="L1014" s="37"/>
      <c r="M1014" s="37"/>
      <c r="N1014" s="37"/>
      <c r="O1014" s="37"/>
      <c r="P1014" s="37"/>
      <c r="Q1014" s="37"/>
      <c r="R1014" s="37"/>
      <c r="S1014" s="37"/>
      <c r="T1014" s="37"/>
      <c r="U1014" s="37"/>
      <c r="V1014" s="37"/>
      <c r="W1014" s="37"/>
      <c r="X1014" s="37"/>
      <c r="Y1014" s="37"/>
      <c r="Z1014" s="37"/>
      <c r="AA1014" s="37"/>
      <c r="AB1014" s="37"/>
      <c r="AC1014" s="37"/>
      <c r="AD1014" s="37"/>
      <c r="AE1014" s="37"/>
      <c r="AF1014" s="37"/>
      <c r="AG1014" s="37"/>
      <c r="AH1014" s="37"/>
      <c r="AI1014" s="37"/>
      <c r="AJ1014" s="37"/>
      <c r="AK1014" s="37"/>
      <c r="AL1014" s="37"/>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row>
    <row r="1015" spans="1:93" ht="14.25" customHeight="1" x14ac:dyDescent="0.25">
      <c r="A1015" s="37"/>
      <c r="B1015" s="4"/>
      <c r="C1015" s="37"/>
      <c r="D1015" s="5"/>
      <c r="E1015" s="5"/>
      <c r="F1015" s="45"/>
      <c r="G1015" s="5"/>
      <c r="H1015" s="37"/>
      <c r="I1015" s="37"/>
      <c r="J1015" s="37"/>
      <c r="K1015" s="37"/>
      <c r="L1015" s="37"/>
      <c r="M1015" s="37"/>
      <c r="N1015" s="37"/>
      <c r="O1015" s="37"/>
      <c r="P1015" s="37"/>
      <c r="Q1015" s="37"/>
      <c r="R1015" s="37"/>
      <c r="S1015" s="37"/>
      <c r="T1015" s="37"/>
      <c r="U1015" s="37"/>
      <c r="V1015" s="37"/>
      <c r="W1015" s="37"/>
      <c r="X1015" s="37"/>
      <c r="Y1015" s="37"/>
      <c r="Z1015" s="37"/>
      <c r="AA1015" s="37"/>
      <c r="AB1015" s="37"/>
      <c r="AC1015" s="37"/>
      <c r="AD1015" s="37"/>
      <c r="AE1015" s="37"/>
      <c r="AF1015" s="37"/>
      <c r="AG1015" s="37"/>
      <c r="AH1015" s="37"/>
      <c r="AI1015" s="37"/>
      <c r="AJ1015" s="37"/>
      <c r="AK1015" s="37"/>
      <c r="AL1015" s="37"/>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row>
  </sheetData>
  <mergeCells count="1">
    <mergeCell ref="A4:C4"/>
  </mergeCells>
  <pageMargins left="0.25" right="0.25" top="0.75" bottom="0.75" header="0.3" footer="0.3"/>
  <pageSetup paperSize="5"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D2DEC-FCB5-4DE6-9E67-634B7B35FA13}">
  <dimension ref="A1:D24"/>
  <sheetViews>
    <sheetView topLeftCell="A14" workbookViewId="0">
      <selection activeCell="B16" sqref="B16"/>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58" style="27" customWidth="1"/>
  </cols>
  <sheetData>
    <row r="1" spans="1:4" s="26" customFormat="1" ht="32" x14ac:dyDescent="0.2">
      <c r="A1" s="29" t="s">
        <v>19</v>
      </c>
      <c r="B1" s="30" t="s">
        <v>20</v>
      </c>
      <c r="C1" s="31" t="s">
        <v>21</v>
      </c>
      <c r="D1" s="31" t="s">
        <v>22</v>
      </c>
    </row>
    <row r="2" spans="1:4" x14ac:dyDescent="0.2">
      <c r="A2" s="1">
        <v>230.04</v>
      </c>
      <c r="B2" s="32">
        <v>45327</v>
      </c>
      <c r="C2" s="64" t="s">
        <v>206</v>
      </c>
      <c r="D2" s="64" t="s">
        <v>207</v>
      </c>
    </row>
    <row r="3" spans="1:4" x14ac:dyDescent="0.2">
      <c r="A3" s="1">
        <v>230.04</v>
      </c>
      <c r="B3" s="32">
        <v>45335</v>
      </c>
      <c r="C3" s="64" t="s">
        <v>206</v>
      </c>
      <c r="D3" s="64" t="s">
        <v>208</v>
      </c>
    </row>
    <row r="4" spans="1:4" x14ac:dyDescent="0.2">
      <c r="A4" s="1">
        <v>191.19</v>
      </c>
      <c r="B4" s="32">
        <v>45382</v>
      </c>
      <c r="C4" s="64" t="s">
        <v>209</v>
      </c>
      <c r="D4" s="64" t="s">
        <v>210</v>
      </c>
    </row>
    <row r="5" spans="1:4" x14ac:dyDescent="0.2">
      <c r="A5" s="1">
        <v>230.04</v>
      </c>
      <c r="B5" s="32">
        <v>45394</v>
      </c>
      <c r="C5" s="64" t="s">
        <v>206</v>
      </c>
      <c r="D5" s="64" t="s">
        <v>211</v>
      </c>
    </row>
    <row r="6" spans="1:4" x14ac:dyDescent="0.2">
      <c r="A6" s="1">
        <v>19499</v>
      </c>
      <c r="B6" s="32">
        <v>45407</v>
      </c>
      <c r="C6" s="27" t="s">
        <v>117</v>
      </c>
      <c r="D6" s="27" t="s">
        <v>212</v>
      </c>
    </row>
    <row r="7" spans="1:4" x14ac:dyDescent="0.2">
      <c r="A7" s="1">
        <v>818.5</v>
      </c>
      <c r="B7" s="32">
        <v>45412</v>
      </c>
      <c r="C7" s="27" t="s">
        <v>209</v>
      </c>
      <c r="D7" s="27" t="s">
        <v>213</v>
      </c>
    </row>
    <row r="8" spans="1:4" x14ac:dyDescent="0.2">
      <c r="A8" s="1">
        <v>230.04</v>
      </c>
      <c r="B8" s="32">
        <v>45421</v>
      </c>
      <c r="C8" s="27" t="s">
        <v>206</v>
      </c>
      <c r="D8" s="27" t="s">
        <v>214</v>
      </c>
    </row>
    <row r="9" spans="1:4" x14ac:dyDescent="0.2">
      <c r="A9" s="1">
        <v>733.01</v>
      </c>
      <c r="B9" s="32">
        <v>45443</v>
      </c>
      <c r="C9" s="27" t="s">
        <v>209</v>
      </c>
      <c r="D9" s="27" t="s">
        <v>215</v>
      </c>
    </row>
    <row r="10" spans="1:4" x14ac:dyDescent="0.2">
      <c r="A10" s="1">
        <v>230.04</v>
      </c>
      <c r="B10" s="32">
        <v>45450</v>
      </c>
      <c r="C10" s="27" t="s">
        <v>206</v>
      </c>
      <c r="D10" s="27" t="s">
        <v>216</v>
      </c>
    </row>
    <row r="11" spans="1:4" x14ac:dyDescent="0.2">
      <c r="A11" s="1">
        <v>29255.73</v>
      </c>
      <c r="B11" s="32">
        <v>45457</v>
      </c>
      <c r="C11" s="27" t="s">
        <v>117</v>
      </c>
      <c r="D11" s="27" t="s">
        <v>227</v>
      </c>
    </row>
    <row r="12" spans="1:4" x14ac:dyDescent="0.2">
      <c r="A12" s="1">
        <v>633.21</v>
      </c>
      <c r="B12" s="32">
        <v>45473</v>
      </c>
      <c r="C12" s="27" t="s">
        <v>209</v>
      </c>
      <c r="D12" s="27" t="s">
        <v>217</v>
      </c>
    </row>
    <row r="13" spans="1:4" x14ac:dyDescent="0.2">
      <c r="A13" s="1">
        <v>460.08</v>
      </c>
      <c r="B13" s="32">
        <v>45486</v>
      </c>
      <c r="C13" s="27" t="s">
        <v>206</v>
      </c>
      <c r="D13" s="27" t="s">
        <v>218</v>
      </c>
    </row>
    <row r="14" spans="1:4" x14ac:dyDescent="0.2">
      <c r="A14" s="1">
        <v>16836.88</v>
      </c>
      <c r="B14" s="32">
        <v>45495</v>
      </c>
      <c r="C14" s="27" t="s">
        <v>117</v>
      </c>
      <c r="D14" s="27" t="s">
        <v>219</v>
      </c>
    </row>
    <row r="15" spans="1:4" x14ac:dyDescent="0.2">
      <c r="A15" s="1">
        <v>460.08</v>
      </c>
      <c r="B15" s="32">
        <v>45497</v>
      </c>
      <c r="C15" s="27" t="s">
        <v>206</v>
      </c>
      <c r="D15" s="27" t="s">
        <v>220</v>
      </c>
    </row>
    <row r="16" spans="1:4" x14ac:dyDescent="0.2">
      <c r="A16" s="1">
        <v>15662.34</v>
      </c>
      <c r="B16" s="32">
        <v>45530</v>
      </c>
      <c r="C16" s="27" t="s">
        <v>117</v>
      </c>
      <c r="D16" s="27" t="s">
        <v>221</v>
      </c>
    </row>
    <row r="17" spans="1:4" x14ac:dyDescent="0.2">
      <c r="A17" s="1">
        <v>460.08</v>
      </c>
      <c r="B17" s="32">
        <v>45532</v>
      </c>
      <c r="C17" s="27" t="s">
        <v>206</v>
      </c>
      <c r="D17" s="27" t="s">
        <v>222</v>
      </c>
    </row>
    <row r="18" spans="1:4" x14ac:dyDescent="0.2">
      <c r="A18" s="1">
        <v>2400</v>
      </c>
      <c r="B18" s="32">
        <v>45548</v>
      </c>
      <c r="C18" s="27" t="s">
        <v>223</v>
      </c>
      <c r="D18" s="27" t="s">
        <v>224</v>
      </c>
    </row>
    <row r="19" spans="1:4" x14ac:dyDescent="0.2">
      <c r="A19" s="1">
        <v>21824</v>
      </c>
      <c r="B19" s="32">
        <v>45560</v>
      </c>
      <c r="C19" s="27" t="s">
        <v>117</v>
      </c>
      <c r="D19" s="27" t="s">
        <v>14</v>
      </c>
    </row>
    <row r="20" spans="1:4" x14ac:dyDescent="0.2">
      <c r="A20" s="1">
        <v>116.42</v>
      </c>
      <c r="B20" s="32">
        <v>45565</v>
      </c>
      <c r="C20" s="27" t="s">
        <v>209</v>
      </c>
      <c r="D20" s="27" t="s">
        <v>225</v>
      </c>
    </row>
    <row r="21" spans="1:4" x14ac:dyDescent="0.2">
      <c r="A21" s="1">
        <v>2108.4699999999998</v>
      </c>
      <c r="B21" s="32">
        <v>45593</v>
      </c>
      <c r="C21" s="27" t="s">
        <v>117</v>
      </c>
      <c r="D21" s="27" t="s">
        <v>226</v>
      </c>
    </row>
    <row r="24" spans="1:4" x14ac:dyDescent="0.2">
      <c r="A24" s="1">
        <f>SUM(A2:A23)</f>
        <v>112609.19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223C-528D-40C3-8638-A16B96EA022A}">
  <dimension ref="A1:D7"/>
  <sheetViews>
    <sheetView zoomScale="125" zoomScaleNormal="125" workbookViewId="0">
      <selection activeCell="D5" sqref="D5"/>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50.5" style="27" customWidth="1"/>
  </cols>
  <sheetData>
    <row r="1" spans="1:4" s="26" customFormat="1" ht="32" x14ac:dyDescent="0.2">
      <c r="A1" s="29" t="s">
        <v>19</v>
      </c>
      <c r="B1" s="30" t="s">
        <v>20</v>
      </c>
      <c r="C1" s="31" t="s">
        <v>21</v>
      </c>
      <c r="D1" s="31" t="s">
        <v>22</v>
      </c>
    </row>
    <row r="2" spans="1:4" x14ac:dyDescent="0.2">
      <c r="A2" s="1">
        <v>27000</v>
      </c>
      <c r="B2" s="32">
        <v>45265</v>
      </c>
      <c r="C2" s="28" t="s">
        <v>24</v>
      </c>
      <c r="D2" s="28" t="s">
        <v>25</v>
      </c>
    </row>
    <row r="3" spans="1:4" x14ac:dyDescent="0.2">
      <c r="A3" s="1">
        <v>36000</v>
      </c>
      <c r="B3" s="32">
        <v>45293</v>
      </c>
      <c r="C3" s="28" t="s">
        <v>24</v>
      </c>
      <c r="D3" s="28" t="s">
        <v>25</v>
      </c>
    </row>
    <row r="4" spans="1:4" x14ac:dyDescent="0.2">
      <c r="A4" s="1">
        <v>27516</v>
      </c>
      <c r="B4" s="32">
        <v>45404</v>
      </c>
      <c r="C4" s="28" t="s">
        <v>24</v>
      </c>
      <c r="D4" s="28" t="s">
        <v>25</v>
      </c>
    </row>
    <row r="5" spans="1:4" x14ac:dyDescent="0.2">
      <c r="A5" s="1">
        <v>29390</v>
      </c>
      <c r="B5" s="32">
        <v>45587</v>
      </c>
      <c r="C5" s="64" t="s">
        <v>24</v>
      </c>
      <c r="D5" s="64" t="s">
        <v>228</v>
      </c>
    </row>
    <row r="7" spans="1:4" x14ac:dyDescent="0.2">
      <c r="A7" s="1">
        <f>SUM(A2:A6)</f>
        <v>119906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D138-F79B-4E87-97C3-58028763E8FB}">
  <dimension ref="A1:H28"/>
  <sheetViews>
    <sheetView workbookViewId="0">
      <selection activeCell="C9" sqref="C9"/>
    </sheetView>
  </sheetViews>
  <sheetFormatPr baseColWidth="10" defaultColWidth="8.83203125" defaultRowHeight="15" x14ac:dyDescent="0.2"/>
  <cols>
    <col min="1" max="1" width="15.5" style="1" customWidth="1"/>
    <col min="2" max="2" width="11.6640625" style="32" customWidth="1"/>
    <col min="3" max="3" width="29.1640625" style="27" customWidth="1"/>
    <col min="4" max="4" width="58" style="35" customWidth="1"/>
  </cols>
  <sheetData>
    <row r="1" spans="1:4" s="26" customFormat="1" ht="32" x14ac:dyDescent="0.2">
      <c r="A1" s="29" t="s">
        <v>19</v>
      </c>
      <c r="B1" s="30" t="s">
        <v>20</v>
      </c>
      <c r="C1" s="31" t="s">
        <v>21</v>
      </c>
      <c r="D1" s="33" t="s">
        <v>22</v>
      </c>
    </row>
    <row r="2" spans="1:4" ht="16" x14ac:dyDescent="0.2">
      <c r="A2" s="1">
        <v>3878.65</v>
      </c>
      <c r="B2" s="32">
        <v>45219</v>
      </c>
      <c r="C2" s="28" t="s">
        <v>26</v>
      </c>
      <c r="D2" s="34" t="s">
        <v>27</v>
      </c>
    </row>
    <row r="3" spans="1:4" ht="16" x14ac:dyDescent="0.2">
      <c r="A3" s="1">
        <v>4825.5</v>
      </c>
      <c r="B3" s="32">
        <v>45236</v>
      </c>
      <c r="C3" s="28" t="s">
        <v>26</v>
      </c>
      <c r="D3" s="34" t="s">
        <v>27</v>
      </c>
    </row>
    <row r="4" spans="1:4" ht="14.25" customHeight="1" x14ac:dyDescent="0.2">
      <c r="A4" s="1">
        <v>136.81</v>
      </c>
      <c r="B4" s="32">
        <v>45238</v>
      </c>
      <c r="C4" s="28" t="s">
        <v>28</v>
      </c>
      <c r="D4" s="34" t="s">
        <v>29</v>
      </c>
    </row>
    <row r="5" spans="1:4" ht="16" x14ac:dyDescent="0.2">
      <c r="A5" s="1">
        <v>39240</v>
      </c>
      <c r="B5" s="32">
        <v>45250</v>
      </c>
      <c r="C5" s="28" t="s">
        <v>30</v>
      </c>
      <c r="D5" s="34" t="s">
        <v>31</v>
      </c>
    </row>
    <row r="6" spans="1:4" ht="16" x14ac:dyDescent="0.2">
      <c r="A6" s="1">
        <v>363.5</v>
      </c>
      <c r="B6" s="32">
        <v>45250</v>
      </c>
      <c r="C6" s="28" t="s">
        <v>32</v>
      </c>
      <c r="D6" s="34" t="s">
        <v>33</v>
      </c>
    </row>
    <row r="7" spans="1:4" ht="16" x14ac:dyDescent="0.2">
      <c r="A7" s="1">
        <v>16359.42</v>
      </c>
      <c r="B7" s="32">
        <v>45272</v>
      </c>
      <c r="C7" s="28" t="s">
        <v>34</v>
      </c>
      <c r="D7" s="34" t="s">
        <v>35</v>
      </c>
    </row>
    <row r="8" spans="1:4" ht="16" x14ac:dyDescent="0.2">
      <c r="A8" s="1">
        <v>752.58</v>
      </c>
      <c r="B8" s="32">
        <v>45407</v>
      </c>
      <c r="C8" s="28" t="s">
        <v>34</v>
      </c>
      <c r="D8" s="34" t="s">
        <v>36</v>
      </c>
    </row>
    <row r="9" spans="1:4" ht="16" x14ac:dyDescent="0.2">
      <c r="A9" s="1">
        <v>41870</v>
      </c>
      <c r="B9" s="32">
        <v>45426</v>
      </c>
      <c r="C9" s="28" t="s">
        <v>37</v>
      </c>
      <c r="D9" s="34" t="s">
        <v>38</v>
      </c>
    </row>
    <row r="10" spans="1:4" ht="16" x14ac:dyDescent="0.2">
      <c r="A10" s="1">
        <v>547.66999999999996</v>
      </c>
      <c r="B10" s="32">
        <v>45428</v>
      </c>
      <c r="C10" s="28" t="s">
        <v>39</v>
      </c>
      <c r="D10" s="34" t="s">
        <v>36</v>
      </c>
    </row>
    <row r="11" spans="1:4" ht="16" x14ac:dyDescent="0.2">
      <c r="A11" s="1">
        <v>2000</v>
      </c>
      <c r="B11" s="32">
        <v>45457</v>
      </c>
      <c r="C11" s="28" t="s">
        <v>34</v>
      </c>
      <c r="D11" s="34" t="s">
        <v>36</v>
      </c>
    </row>
    <row r="12" spans="1:4" ht="16" x14ac:dyDescent="0.2">
      <c r="A12" s="1">
        <v>439.5</v>
      </c>
      <c r="B12" s="32">
        <v>45509</v>
      </c>
      <c r="C12" s="28" t="s">
        <v>40</v>
      </c>
      <c r="D12" s="34" t="s">
        <v>41</v>
      </c>
    </row>
    <row r="13" spans="1:4" ht="16" x14ac:dyDescent="0.2">
      <c r="A13" s="1">
        <v>8452.44</v>
      </c>
      <c r="B13" s="32">
        <v>45530</v>
      </c>
      <c r="C13" s="28" t="s">
        <v>34</v>
      </c>
      <c r="D13" s="34" t="s">
        <v>36</v>
      </c>
    </row>
    <row r="14" spans="1:4" ht="16" x14ac:dyDescent="0.2">
      <c r="A14" s="1">
        <v>-439.5</v>
      </c>
      <c r="B14" s="32">
        <v>45560</v>
      </c>
      <c r="C14" s="27" t="s">
        <v>34</v>
      </c>
      <c r="D14" s="35" t="s">
        <v>229</v>
      </c>
    </row>
    <row r="15" spans="1:4" ht="16" x14ac:dyDescent="0.2">
      <c r="A15" s="1">
        <v>39</v>
      </c>
      <c r="B15" s="32">
        <v>45593</v>
      </c>
      <c r="C15" s="27" t="s">
        <v>34</v>
      </c>
      <c r="D15" s="35" t="s">
        <v>230</v>
      </c>
    </row>
    <row r="17" spans="1:8" x14ac:dyDescent="0.2">
      <c r="A17" s="1">
        <f>SUM(A2:A16)</f>
        <v>118465.56999999999</v>
      </c>
    </row>
    <row r="28" spans="1:8" x14ac:dyDescent="0.2">
      <c r="H28" s="2"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A24B-B30B-4628-94A0-EA5DA88C1DAD}">
  <dimension ref="A1:H27"/>
  <sheetViews>
    <sheetView workbookViewId="0">
      <selection activeCell="A3" sqref="A3"/>
    </sheetView>
  </sheetViews>
  <sheetFormatPr baseColWidth="10" defaultColWidth="8.83203125" defaultRowHeight="15" x14ac:dyDescent="0.2"/>
  <cols>
    <col min="1" max="1" width="15.5" style="1" customWidth="1"/>
    <col min="2" max="2" width="11.6640625" style="32" customWidth="1"/>
    <col min="3" max="3" width="29.1640625" style="27" customWidth="1"/>
    <col min="4" max="4" width="58" style="35" customWidth="1"/>
  </cols>
  <sheetData>
    <row r="1" spans="1:4" s="26" customFormat="1" ht="32" x14ac:dyDescent="0.2">
      <c r="A1" s="29" t="s">
        <v>19</v>
      </c>
      <c r="B1" s="30" t="s">
        <v>20</v>
      </c>
      <c r="C1" s="31" t="s">
        <v>21</v>
      </c>
      <c r="D1" s="33" t="s">
        <v>22</v>
      </c>
    </row>
    <row r="2" spans="1:4" ht="16" x14ac:dyDescent="0.2">
      <c r="A2" s="1">
        <v>479.6</v>
      </c>
      <c r="B2" s="32">
        <v>45345</v>
      </c>
      <c r="C2" s="28" t="s">
        <v>43</v>
      </c>
      <c r="D2" s="34" t="s">
        <v>44</v>
      </c>
    </row>
    <row r="3" spans="1:4" x14ac:dyDescent="0.2">
      <c r="C3" s="28"/>
      <c r="D3" s="34"/>
    </row>
    <row r="4" spans="1:4" ht="14.25" customHeight="1" x14ac:dyDescent="0.2">
      <c r="C4" s="28"/>
      <c r="D4" s="34"/>
    </row>
    <row r="5" spans="1:4" x14ac:dyDescent="0.2">
      <c r="C5" s="28"/>
      <c r="D5" s="34"/>
    </row>
    <row r="6" spans="1:4" x14ac:dyDescent="0.2">
      <c r="C6" s="28"/>
      <c r="D6" s="34"/>
    </row>
    <row r="7" spans="1:4" x14ac:dyDescent="0.2">
      <c r="C7" s="28"/>
      <c r="D7" s="34"/>
    </row>
    <row r="8" spans="1:4" x14ac:dyDescent="0.2">
      <c r="C8" s="28"/>
      <c r="D8" s="34"/>
    </row>
    <row r="9" spans="1:4" x14ac:dyDescent="0.2">
      <c r="C9" s="28"/>
      <c r="D9" s="34"/>
    </row>
    <row r="10" spans="1:4" x14ac:dyDescent="0.2">
      <c r="A10" s="1">
        <f>SUM(A2:A9)</f>
        <v>479.6</v>
      </c>
      <c r="C10" s="28"/>
      <c r="D10" s="34"/>
    </row>
    <row r="11" spans="1:4" x14ac:dyDescent="0.2">
      <c r="C11" s="28"/>
      <c r="D11" s="34"/>
    </row>
    <row r="12" spans="1:4" x14ac:dyDescent="0.2">
      <c r="C12" s="28"/>
      <c r="D12" s="34"/>
    </row>
    <row r="13" spans="1:4" x14ac:dyDescent="0.2">
      <c r="C13" s="28"/>
      <c r="D13" s="34"/>
    </row>
    <row r="27" spans="8:8" x14ac:dyDescent="0.2">
      <c r="H27" s="2" t="s">
        <v>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865F-82F7-48FE-A0A1-B7A645443AEE}">
  <dimension ref="A1:H28"/>
  <sheetViews>
    <sheetView workbookViewId="0">
      <selection activeCell="E4" sqref="E4"/>
    </sheetView>
  </sheetViews>
  <sheetFormatPr baseColWidth="10" defaultColWidth="8.83203125" defaultRowHeight="15" x14ac:dyDescent="0.2"/>
  <cols>
    <col min="1" max="1" width="15.5" style="1" customWidth="1"/>
    <col min="2" max="2" width="11.6640625" style="32" customWidth="1"/>
    <col min="3" max="3" width="29.1640625" style="27" customWidth="1"/>
    <col min="4" max="4" width="58" style="35" customWidth="1"/>
  </cols>
  <sheetData>
    <row r="1" spans="1:4" s="26" customFormat="1" ht="32" x14ac:dyDescent="0.2">
      <c r="A1" s="29" t="s">
        <v>19</v>
      </c>
      <c r="B1" s="30" t="s">
        <v>20</v>
      </c>
      <c r="C1" s="31" t="s">
        <v>21</v>
      </c>
      <c r="D1" s="33" t="s">
        <v>22</v>
      </c>
    </row>
    <row r="2" spans="1:4" ht="16" x14ac:dyDescent="0.2">
      <c r="A2" s="1">
        <v>133.13999999999999</v>
      </c>
      <c r="B2" s="32">
        <v>45512</v>
      </c>
      <c r="C2" s="28" t="s">
        <v>45</v>
      </c>
      <c r="D2" s="34" t="s">
        <v>46</v>
      </c>
    </row>
    <row r="3" spans="1:4" ht="16" x14ac:dyDescent="0.2">
      <c r="A3" s="1">
        <v>22074.75</v>
      </c>
      <c r="B3" s="32">
        <v>45526</v>
      </c>
      <c r="C3" s="28" t="s">
        <v>47</v>
      </c>
      <c r="D3" s="34" t="s">
        <v>46</v>
      </c>
    </row>
    <row r="4" spans="1:4" ht="14.25" customHeight="1" x14ac:dyDescent="0.2">
      <c r="A4" s="1">
        <v>2452.75</v>
      </c>
      <c r="B4" s="32">
        <v>45554</v>
      </c>
      <c r="C4" s="64" t="s">
        <v>47</v>
      </c>
      <c r="D4" s="65" t="s">
        <v>46</v>
      </c>
    </row>
    <row r="5" spans="1:4" ht="14.25" customHeight="1" x14ac:dyDescent="0.2">
      <c r="C5" s="28"/>
      <c r="D5" s="34"/>
    </row>
    <row r="6" spans="1:4" x14ac:dyDescent="0.2">
      <c r="A6" s="1">
        <f>SUM(A2:A4)</f>
        <v>24660.639999999999</v>
      </c>
      <c r="C6" s="28"/>
      <c r="D6" s="34"/>
    </row>
    <row r="7" spans="1:4" x14ac:dyDescent="0.2">
      <c r="C7" s="28"/>
      <c r="D7" s="34"/>
    </row>
    <row r="8" spans="1:4" x14ac:dyDescent="0.2">
      <c r="C8" s="28"/>
      <c r="D8" s="34"/>
    </row>
    <row r="9" spans="1:4" x14ac:dyDescent="0.2">
      <c r="C9" s="28"/>
      <c r="D9" s="34"/>
    </row>
    <row r="10" spans="1:4" x14ac:dyDescent="0.2">
      <c r="C10" s="28"/>
      <c r="D10" s="34"/>
    </row>
    <row r="11" spans="1:4" x14ac:dyDescent="0.2">
      <c r="C11" s="28"/>
      <c r="D11" s="34"/>
    </row>
    <row r="12" spans="1:4" x14ac:dyDescent="0.2">
      <c r="C12" s="28"/>
      <c r="D12" s="34"/>
    </row>
    <row r="13" spans="1:4" x14ac:dyDescent="0.2">
      <c r="C13" s="28"/>
      <c r="D13" s="34"/>
    </row>
    <row r="14" spans="1:4" x14ac:dyDescent="0.2">
      <c r="C14" s="28"/>
      <c r="D14" s="34"/>
    </row>
    <row r="28" spans="8:8" x14ac:dyDescent="0.2">
      <c r="H28" s="2" t="s">
        <v>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8CD9A-0811-44AB-83D7-977BAE97D633}">
  <dimension ref="A1:H41"/>
  <sheetViews>
    <sheetView workbookViewId="0">
      <selection activeCell="A9" sqref="A9"/>
    </sheetView>
  </sheetViews>
  <sheetFormatPr baseColWidth="10" defaultColWidth="8.83203125" defaultRowHeight="15" x14ac:dyDescent="0.2"/>
  <cols>
    <col min="1" max="1" width="15.5" style="1" customWidth="1"/>
    <col min="2" max="2" width="11.6640625" style="32" customWidth="1"/>
    <col min="3" max="3" width="29.1640625" style="27" customWidth="1"/>
    <col min="4" max="4" width="58" style="35" customWidth="1"/>
  </cols>
  <sheetData>
    <row r="1" spans="1:5" s="26" customFormat="1" ht="32" x14ac:dyDescent="0.2">
      <c r="A1" s="29" t="s">
        <v>19</v>
      </c>
      <c r="B1" s="30" t="s">
        <v>20</v>
      </c>
      <c r="C1" s="31" t="s">
        <v>21</v>
      </c>
      <c r="D1" s="33" t="s">
        <v>22</v>
      </c>
    </row>
    <row r="2" spans="1:5" ht="16" x14ac:dyDescent="0.2">
      <c r="A2" s="1">
        <v>2727.29</v>
      </c>
      <c r="B2" s="32">
        <v>45321</v>
      </c>
      <c r="C2" s="28" t="s">
        <v>48</v>
      </c>
      <c r="D2" s="34" t="s">
        <v>49</v>
      </c>
      <c r="E2" s="2"/>
    </row>
    <row r="3" spans="1:5" ht="16" x14ac:dyDescent="0.2">
      <c r="A3" s="1">
        <v>20790</v>
      </c>
      <c r="B3" s="32">
        <v>45323</v>
      </c>
      <c r="C3" s="28" t="s">
        <v>50</v>
      </c>
      <c r="D3" s="34" t="s">
        <v>49</v>
      </c>
      <c r="E3" s="2"/>
    </row>
    <row r="4" spans="1:5" ht="14.25" customHeight="1" x14ac:dyDescent="0.2">
      <c r="A4" s="1">
        <v>1220.33</v>
      </c>
      <c r="B4" s="32">
        <v>45324</v>
      </c>
      <c r="C4" s="28" t="s">
        <v>51</v>
      </c>
      <c r="D4" s="34" t="s">
        <v>52</v>
      </c>
      <c r="E4" s="2"/>
    </row>
    <row r="5" spans="1:5" ht="16" x14ac:dyDescent="0.2">
      <c r="A5" s="1">
        <v>13267.77</v>
      </c>
      <c r="B5" s="32">
        <v>45327</v>
      </c>
      <c r="C5" s="28" t="s">
        <v>53</v>
      </c>
      <c r="D5" s="34" t="s">
        <v>54</v>
      </c>
      <c r="E5" s="2"/>
    </row>
    <row r="6" spans="1:5" ht="16" x14ac:dyDescent="0.2">
      <c r="A6" s="1">
        <v>832.77</v>
      </c>
      <c r="B6" s="36">
        <v>45327</v>
      </c>
      <c r="C6" s="28" t="s">
        <v>48</v>
      </c>
      <c r="D6" s="34" t="s">
        <v>49</v>
      </c>
      <c r="E6" s="2"/>
    </row>
    <row r="7" spans="1:5" ht="16" x14ac:dyDescent="0.2">
      <c r="A7" s="1">
        <v>11550</v>
      </c>
      <c r="B7" s="32">
        <v>45328</v>
      </c>
      <c r="C7" s="28" t="s">
        <v>50</v>
      </c>
      <c r="D7" s="34" t="s">
        <v>55</v>
      </c>
      <c r="E7" s="2"/>
    </row>
    <row r="8" spans="1:5" ht="16" x14ac:dyDescent="0.2">
      <c r="A8" s="1">
        <v>9477.44</v>
      </c>
      <c r="B8" s="32">
        <v>45330</v>
      </c>
      <c r="C8" s="28" t="s">
        <v>51</v>
      </c>
      <c r="D8" s="34" t="s">
        <v>52</v>
      </c>
      <c r="E8" s="2"/>
    </row>
    <row r="9" spans="1:5" ht="16" x14ac:dyDescent="0.2">
      <c r="A9" s="1">
        <v>1830.05</v>
      </c>
      <c r="B9" s="32">
        <v>45342</v>
      </c>
      <c r="C9" s="28" t="s">
        <v>48</v>
      </c>
      <c r="D9" s="34" t="s">
        <v>49</v>
      </c>
      <c r="E9" s="2"/>
    </row>
    <row r="10" spans="1:5" ht="16" x14ac:dyDescent="0.2">
      <c r="A10" s="1">
        <v>13860</v>
      </c>
      <c r="B10" s="32">
        <v>45343</v>
      </c>
      <c r="C10" s="28" t="s">
        <v>50</v>
      </c>
      <c r="D10" s="34" t="s">
        <v>56</v>
      </c>
      <c r="E10" s="2"/>
    </row>
    <row r="11" spans="1:5" ht="16" x14ac:dyDescent="0.2">
      <c r="A11" s="1">
        <v>6199.33</v>
      </c>
      <c r="B11" s="32">
        <v>45345</v>
      </c>
      <c r="C11" s="28" t="s">
        <v>48</v>
      </c>
      <c r="D11" s="34" t="s">
        <v>49</v>
      </c>
      <c r="E11" s="2"/>
    </row>
    <row r="12" spans="1:5" ht="16" x14ac:dyDescent="0.2">
      <c r="A12" s="1">
        <v>862.42</v>
      </c>
      <c r="B12" s="32">
        <v>45348</v>
      </c>
      <c r="C12" s="28" t="s">
        <v>48</v>
      </c>
      <c r="D12" s="34" t="s">
        <v>49</v>
      </c>
      <c r="E12" s="2"/>
    </row>
    <row r="13" spans="1:5" ht="16" x14ac:dyDescent="0.2">
      <c r="A13" s="1">
        <v>26832.9</v>
      </c>
      <c r="B13" s="32">
        <v>45349</v>
      </c>
      <c r="C13" s="28" t="s">
        <v>51</v>
      </c>
      <c r="D13" s="34" t="s">
        <v>52</v>
      </c>
      <c r="E13" s="2"/>
    </row>
    <row r="14" spans="1:5" ht="16" x14ac:dyDescent="0.2">
      <c r="A14" s="1">
        <v>576.92999999999995</v>
      </c>
      <c r="B14" s="32">
        <v>45349</v>
      </c>
      <c r="C14" s="39" t="s">
        <v>59</v>
      </c>
      <c r="D14" s="40" t="s">
        <v>78</v>
      </c>
      <c r="E14" s="2"/>
    </row>
    <row r="15" spans="1:5" ht="16" x14ac:dyDescent="0.2">
      <c r="A15" s="1">
        <v>2478.33</v>
      </c>
      <c r="B15" s="32">
        <v>45350</v>
      </c>
      <c r="C15" s="39" t="s">
        <v>51</v>
      </c>
      <c r="D15" s="40" t="s">
        <v>52</v>
      </c>
      <c r="E15" s="2"/>
    </row>
    <row r="16" spans="1:5" ht="16" x14ac:dyDescent="0.2">
      <c r="A16" s="1">
        <v>2205.84</v>
      </c>
      <c r="B16" s="32">
        <v>45350</v>
      </c>
      <c r="C16" s="39" t="s">
        <v>79</v>
      </c>
      <c r="D16" s="40" t="s">
        <v>80</v>
      </c>
      <c r="E16" s="2"/>
    </row>
    <row r="17" spans="1:5" ht="16" x14ac:dyDescent="0.2">
      <c r="A17" s="1">
        <v>80</v>
      </c>
      <c r="B17" s="32">
        <v>45355</v>
      </c>
      <c r="C17" s="39" t="s">
        <v>32</v>
      </c>
      <c r="D17" s="40" t="s">
        <v>81</v>
      </c>
      <c r="E17" s="2"/>
    </row>
    <row r="18" spans="1:5" ht="16" x14ac:dyDescent="0.2">
      <c r="A18" s="1">
        <v>573.73</v>
      </c>
      <c r="B18" s="32">
        <v>45364</v>
      </c>
      <c r="C18" s="39" t="s">
        <v>82</v>
      </c>
      <c r="D18" s="40" t="s">
        <v>83</v>
      </c>
      <c r="E18" s="2"/>
    </row>
    <row r="19" spans="1:5" ht="16" x14ac:dyDescent="0.2">
      <c r="A19" s="1">
        <v>389.4</v>
      </c>
      <c r="B19" s="32">
        <v>45378</v>
      </c>
      <c r="C19" s="39" t="s">
        <v>82</v>
      </c>
      <c r="D19" s="40" t="s">
        <v>84</v>
      </c>
      <c r="E19" s="2"/>
    </row>
    <row r="20" spans="1:5" ht="16" x14ac:dyDescent="0.2">
      <c r="A20" s="1">
        <v>-239.26</v>
      </c>
      <c r="B20" s="32">
        <v>45394</v>
      </c>
      <c r="C20" s="39" t="s">
        <v>53</v>
      </c>
      <c r="D20" s="40" t="s">
        <v>85</v>
      </c>
      <c r="E20" s="2"/>
    </row>
    <row r="21" spans="1:5" ht="16" x14ac:dyDescent="0.2">
      <c r="A21" s="1">
        <v>237</v>
      </c>
      <c r="B21" s="32">
        <v>45407</v>
      </c>
      <c r="C21" s="39" t="s">
        <v>23</v>
      </c>
      <c r="D21" s="40" t="s">
        <v>49</v>
      </c>
      <c r="E21" s="2"/>
    </row>
    <row r="22" spans="1:5" ht="16" x14ac:dyDescent="0.2">
      <c r="A22" s="1">
        <v>442.12</v>
      </c>
      <c r="B22" s="32">
        <v>45454</v>
      </c>
      <c r="C22" s="39" t="s">
        <v>48</v>
      </c>
      <c r="D22" s="40" t="s">
        <v>49</v>
      </c>
      <c r="E22" s="2"/>
    </row>
    <row r="23" spans="1:5" ht="16" x14ac:dyDescent="0.2">
      <c r="A23" s="1">
        <v>485.15</v>
      </c>
      <c r="B23" s="32">
        <v>45495</v>
      </c>
      <c r="C23" s="39" t="s">
        <v>59</v>
      </c>
      <c r="D23" s="40" t="s">
        <v>49</v>
      </c>
      <c r="E23" s="2"/>
    </row>
    <row r="24" spans="1:5" ht="16" x14ac:dyDescent="0.2">
      <c r="A24" s="1">
        <v>2769.49</v>
      </c>
      <c r="B24" s="32">
        <v>45497</v>
      </c>
      <c r="C24" s="39" t="s">
        <v>51</v>
      </c>
      <c r="D24" s="40" t="s">
        <v>49</v>
      </c>
      <c r="E24" s="2"/>
    </row>
    <row r="25" spans="1:5" ht="16" x14ac:dyDescent="0.2">
      <c r="A25" s="1">
        <v>110.93</v>
      </c>
      <c r="B25" s="32">
        <v>45498</v>
      </c>
      <c r="C25" s="39" t="s">
        <v>59</v>
      </c>
      <c r="D25" s="40" t="s">
        <v>54</v>
      </c>
      <c r="E25" s="2"/>
    </row>
    <row r="26" spans="1:5" ht="16" x14ac:dyDescent="0.2">
      <c r="A26" s="1">
        <v>9315.75</v>
      </c>
      <c r="B26" s="32">
        <v>45505</v>
      </c>
      <c r="C26" s="39" t="s">
        <v>51</v>
      </c>
      <c r="D26" s="40" t="s">
        <v>49</v>
      </c>
      <c r="E26" s="2"/>
    </row>
    <row r="27" spans="1:5" ht="16" x14ac:dyDescent="0.2">
      <c r="A27" s="1">
        <v>20056</v>
      </c>
      <c r="B27" s="32">
        <v>45510</v>
      </c>
      <c r="C27" s="39" t="s">
        <v>50</v>
      </c>
      <c r="D27" s="40" t="s">
        <v>49</v>
      </c>
      <c r="E27" s="2"/>
    </row>
    <row r="32" spans="1:5" x14ac:dyDescent="0.2">
      <c r="A32" s="1">
        <f>SUM(A2:A31)</f>
        <v>148931.70999999996</v>
      </c>
    </row>
    <row r="41" spans="8:8" x14ac:dyDescent="0.2">
      <c r="H41" s="2" t="s">
        <v>42</v>
      </c>
    </row>
  </sheetData>
  <sortState xmlns:xlrd2="http://schemas.microsoft.com/office/spreadsheetml/2017/richdata2" ref="A2:D13">
    <sortCondition ref="B2:B13"/>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F0FB3-70EC-47CF-9F15-86D13CBCB5D5}">
  <dimension ref="A1:H41"/>
  <sheetViews>
    <sheetView workbookViewId="0">
      <selection activeCell="A2" sqref="A2:D4"/>
    </sheetView>
  </sheetViews>
  <sheetFormatPr baseColWidth="10" defaultColWidth="8.83203125" defaultRowHeight="15" x14ac:dyDescent="0.2"/>
  <cols>
    <col min="1" max="1" width="15.5" style="1" customWidth="1"/>
    <col min="2" max="2" width="11.6640625" style="32" customWidth="1"/>
    <col min="3" max="3" width="29.1640625" style="27" customWidth="1"/>
    <col min="4" max="4" width="58" style="35" customWidth="1"/>
  </cols>
  <sheetData>
    <row r="1" spans="1:5" s="26" customFormat="1" ht="32" x14ac:dyDescent="0.2">
      <c r="A1" s="29" t="s">
        <v>19</v>
      </c>
      <c r="B1" s="30" t="s">
        <v>20</v>
      </c>
      <c r="C1" s="31" t="s">
        <v>21</v>
      </c>
      <c r="D1" s="33" t="s">
        <v>22</v>
      </c>
    </row>
    <row r="2" spans="1:5" x14ac:dyDescent="0.2">
      <c r="C2" s="28"/>
      <c r="D2" s="34"/>
      <c r="E2" s="2"/>
    </row>
    <row r="3" spans="1:5" x14ac:dyDescent="0.2">
      <c r="C3" s="28"/>
      <c r="D3" s="34"/>
      <c r="E3" s="2"/>
    </row>
    <row r="4" spans="1:5" ht="14.25" customHeight="1" x14ac:dyDescent="0.2">
      <c r="C4" s="28"/>
      <c r="D4" s="34"/>
      <c r="E4" s="2"/>
    </row>
    <row r="5" spans="1:5" x14ac:dyDescent="0.2">
      <c r="C5" s="28"/>
      <c r="D5" s="34"/>
      <c r="E5" s="2"/>
    </row>
    <row r="6" spans="1:5" x14ac:dyDescent="0.2">
      <c r="B6" s="36"/>
      <c r="C6" s="28"/>
      <c r="D6" s="34"/>
      <c r="E6" s="2"/>
    </row>
    <row r="7" spans="1:5" x14ac:dyDescent="0.2">
      <c r="C7" s="28"/>
      <c r="D7" s="34"/>
      <c r="E7" s="2"/>
    </row>
    <row r="8" spans="1:5" x14ac:dyDescent="0.2">
      <c r="C8" s="28"/>
      <c r="D8" s="34"/>
      <c r="E8" s="2"/>
    </row>
    <row r="9" spans="1:5" x14ac:dyDescent="0.2">
      <c r="C9" s="28"/>
      <c r="D9" s="34"/>
      <c r="E9" s="2"/>
    </row>
    <row r="10" spans="1:5" x14ac:dyDescent="0.2">
      <c r="C10" s="28"/>
      <c r="D10" s="34"/>
      <c r="E10" s="2"/>
    </row>
    <row r="11" spans="1:5" x14ac:dyDescent="0.2">
      <c r="C11" s="28"/>
      <c r="D11" s="34"/>
      <c r="E11" s="2"/>
    </row>
    <row r="12" spans="1:5" x14ac:dyDescent="0.2">
      <c r="C12" s="28"/>
      <c r="D12" s="34"/>
      <c r="E12" s="2"/>
    </row>
    <row r="13" spans="1:5" x14ac:dyDescent="0.2">
      <c r="C13" s="28"/>
      <c r="D13" s="34"/>
      <c r="E13" s="2"/>
    </row>
    <row r="14" spans="1:5" x14ac:dyDescent="0.2">
      <c r="C14" s="39"/>
      <c r="D14" s="40"/>
      <c r="E14" s="2"/>
    </row>
    <row r="15" spans="1:5" x14ac:dyDescent="0.2">
      <c r="C15" s="39"/>
      <c r="D15" s="40"/>
      <c r="E15" s="2"/>
    </row>
    <row r="16" spans="1:5" x14ac:dyDescent="0.2">
      <c r="C16" s="39"/>
      <c r="D16" s="40"/>
      <c r="E16" s="2"/>
    </row>
    <row r="17" spans="1:5" x14ac:dyDescent="0.2">
      <c r="C17" s="39"/>
      <c r="D17" s="40"/>
      <c r="E17" s="2"/>
    </row>
    <row r="18" spans="1:5" x14ac:dyDescent="0.2">
      <c r="C18" s="39"/>
      <c r="D18" s="40"/>
      <c r="E18" s="2"/>
    </row>
    <row r="19" spans="1:5" x14ac:dyDescent="0.2">
      <c r="C19" s="39"/>
      <c r="D19" s="40"/>
      <c r="E19" s="2"/>
    </row>
    <row r="20" spans="1:5" x14ac:dyDescent="0.2">
      <c r="C20" s="39"/>
      <c r="D20" s="40"/>
      <c r="E20" s="2"/>
    </row>
    <row r="21" spans="1:5" x14ac:dyDescent="0.2">
      <c r="C21" s="39"/>
      <c r="D21" s="40"/>
      <c r="E21" s="2"/>
    </row>
    <row r="22" spans="1:5" x14ac:dyDescent="0.2">
      <c r="C22" s="39"/>
      <c r="D22" s="40"/>
      <c r="E22" s="2"/>
    </row>
    <row r="23" spans="1:5" x14ac:dyDescent="0.2">
      <c r="C23" s="39"/>
      <c r="D23" s="40"/>
      <c r="E23" s="2"/>
    </row>
    <row r="24" spans="1:5" x14ac:dyDescent="0.2">
      <c r="C24" s="39"/>
      <c r="D24" s="40"/>
      <c r="E24" s="2"/>
    </row>
    <row r="25" spans="1:5" x14ac:dyDescent="0.2">
      <c r="C25" s="39"/>
      <c r="D25" s="40"/>
      <c r="E25" s="2"/>
    </row>
    <row r="26" spans="1:5" x14ac:dyDescent="0.2">
      <c r="C26" s="39"/>
      <c r="D26" s="40"/>
      <c r="E26" s="2"/>
    </row>
    <row r="27" spans="1:5" x14ac:dyDescent="0.2">
      <c r="C27" s="39"/>
      <c r="D27" s="40"/>
      <c r="E27" s="2"/>
    </row>
    <row r="32" spans="1:5" x14ac:dyDescent="0.2">
      <c r="A32" s="1">
        <f>SUM(A2:A31)</f>
        <v>0</v>
      </c>
    </row>
    <row r="41" spans="8:8" x14ac:dyDescent="0.2">
      <c r="H41" s="2" t="s">
        <v>42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CE19-E61F-4D31-A429-3205AA579040}">
  <dimension ref="A1:H41"/>
  <sheetViews>
    <sheetView workbookViewId="0">
      <selection activeCell="A2" sqref="A2:D4"/>
    </sheetView>
  </sheetViews>
  <sheetFormatPr baseColWidth="10" defaultColWidth="8.83203125" defaultRowHeight="15" x14ac:dyDescent="0.2"/>
  <cols>
    <col min="1" max="1" width="15.5" style="1" customWidth="1"/>
    <col min="2" max="2" width="11.6640625" style="32" customWidth="1"/>
    <col min="3" max="3" width="29.1640625" style="27" customWidth="1"/>
    <col min="4" max="4" width="58" style="35" customWidth="1"/>
  </cols>
  <sheetData>
    <row r="1" spans="1:5" s="26" customFormat="1" ht="32" x14ac:dyDescent="0.2">
      <c r="A1" s="29" t="s">
        <v>19</v>
      </c>
      <c r="B1" s="30" t="s">
        <v>20</v>
      </c>
      <c r="C1" s="31" t="s">
        <v>21</v>
      </c>
      <c r="D1" s="33" t="s">
        <v>22</v>
      </c>
    </row>
    <row r="2" spans="1:5" x14ac:dyDescent="0.2">
      <c r="C2" s="28"/>
      <c r="D2" s="34"/>
      <c r="E2" s="2"/>
    </row>
    <row r="3" spans="1:5" x14ac:dyDescent="0.2">
      <c r="C3" s="28"/>
      <c r="D3" s="34"/>
      <c r="E3" s="2"/>
    </row>
    <row r="4" spans="1:5" ht="14.25" customHeight="1" x14ac:dyDescent="0.2">
      <c r="C4" s="28"/>
      <c r="D4" s="34"/>
      <c r="E4" s="2"/>
    </row>
    <row r="5" spans="1:5" x14ac:dyDescent="0.2">
      <c r="C5" s="28"/>
      <c r="D5" s="34"/>
      <c r="E5" s="2"/>
    </row>
    <row r="6" spans="1:5" x14ac:dyDescent="0.2">
      <c r="B6" s="36"/>
      <c r="C6" s="28"/>
      <c r="D6" s="34"/>
      <c r="E6" s="2"/>
    </row>
    <row r="7" spans="1:5" x14ac:dyDescent="0.2">
      <c r="C7" s="28"/>
      <c r="D7" s="34"/>
      <c r="E7" s="2"/>
    </row>
    <row r="8" spans="1:5" x14ac:dyDescent="0.2">
      <c r="C8" s="28"/>
      <c r="D8" s="34"/>
      <c r="E8" s="2"/>
    </row>
    <row r="9" spans="1:5" x14ac:dyDescent="0.2">
      <c r="C9" s="28"/>
      <c r="D9" s="34"/>
      <c r="E9" s="2"/>
    </row>
    <row r="10" spans="1:5" x14ac:dyDescent="0.2">
      <c r="C10" s="28"/>
      <c r="D10" s="34"/>
      <c r="E10" s="2"/>
    </row>
    <row r="11" spans="1:5" x14ac:dyDescent="0.2">
      <c r="C11" s="28"/>
      <c r="D11" s="34"/>
      <c r="E11" s="2"/>
    </row>
    <row r="12" spans="1:5" x14ac:dyDescent="0.2">
      <c r="C12" s="28"/>
      <c r="D12" s="34"/>
      <c r="E12" s="2"/>
    </row>
    <row r="13" spans="1:5" x14ac:dyDescent="0.2">
      <c r="C13" s="28"/>
      <c r="D13" s="34"/>
      <c r="E13" s="2"/>
    </row>
    <row r="14" spans="1:5" x14ac:dyDescent="0.2">
      <c r="C14" s="39"/>
      <c r="D14" s="40"/>
      <c r="E14" s="2"/>
    </row>
    <row r="15" spans="1:5" x14ac:dyDescent="0.2">
      <c r="C15" s="39"/>
      <c r="D15" s="40"/>
      <c r="E15" s="2"/>
    </row>
    <row r="16" spans="1:5" x14ac:dyDescent="0.2">
      <c r="C16" s="39"/>
      <c r="D16" s="40"/>
      <c r="E16" s="2"/>
    </row>
    <row r="17" spans="1:5" x14ac:dyDescent="0.2">
      <c r="C17" s="39"/>
      <c r="D17" s="40"/>
      <c r="E17" s="2"/>
    </row>
    <row r="18" spans="1:5" x14ac:dyDescent="0.2">
      <c r="C18" s="39"/>
      <c r="D18" s="40"/>
      <c r="E18" s="2"/>
    </row>
    <row r="19" spans="1:5" x14ac:dyDescent="0.2">
      <c r="C19" s="39"/>
      <c r="D19" s="40"/>
      <c r="E19" s="2"/>
    </row>
    <row r="20" spans="1:5" x14ac:dyDescent="0.2">
      <c r="C20" s="39"/>
      <c r="D20" s="40"/>
      <c r="E20" s="2"/>
    </row>
    <row r="21" spans="1:5" x14ac:dyDescent="0.2">
      <c r="C21" s="39"/>
      <c r="D21" s="40"/>
      <c r="E21" s="2"/>
    </row>
    <row r="22" spans="1:5" x14ac:dyDescent="0.2">
      <c r="C22" s="39"/>
      <c r="D22" s="40"/>
      <c r="E22" s="2"/>
    </row>
    <row r="23" spans="1:5" x14ac:dyDescent="0.2">
      <c r="C23" s="39"/>
      <c r="D23" s="40"/>
      <c r="E23" s="2"/>
    </row>
    <row r="24" spans="1:5" x14ac:dyDescent="0.2">
      <c r="C24" s="39"/>
      <c r="D24" s="40"/>
      <c r="E24" s="2"/>
    </row>
    <row r="25" spans="1:5" x14ac:dyDescent="0.2">
      <c r="C25" s="39"/>
      <c r="D25" s="40"/>
      <c r="E25" s="2"/>
    </row>
    <row r="26" spans="1:5" x14ac:dyDescent="0.2">
      <c r="C26" s="39"/>
      <c r="D26" s="40"/>
      <c r="E26" s="2"/>
    </row>
    <row r="27" spans="1:5" x14ac:dyDescent="0.2">
      <c r="C27" s="39"/>
      <c r="D27" s="40"/>
      <c r="E27" s="2"/>
    </row>
    <row r="32" spans="1:5" x14ac:dyDescent="0.2">
      <c r="A32" s="1">
        <f>SUM(A2:A31)</f>
        <v>0</v>
      </c>
    </row>
    <row r="41" spans="8:8" x14ac:dyDescent="0.2">
      <c r="H41" s="2" t="s">
        <v>42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A7F6-8DE2-4DCE-AC9A-B54E43993D20}">
  <dimension ref="A1:H44"/>
  <sheetViews>
    <sheetView workbookViewId="0">
      <selection activeCell="C9" sqref="C9"/>
    </sheetView>
  </sheetViews>
  <sheetFormatPr baseColWidth="10" defaultColWidth="8.83203125" defaultRowHeight="15" x14ac:dyDescent="0.2"/>
  <cols>
    <col min="1" max="1" width="15.5" style="1" customWidth="1"/>
    <col min="2" max="2" width="11.6640625" style="32" customWidth="1"/>
    <col min="3" max="3" width="29.1640625" style="27" customWidth="1"/>
    <col min="4" max="4" width="58" style="35" customWidth="1"/>
  </cols>
  <sheetData>
    <row r="1" spans="1:5" s="26" customFormat="1" ht="32" x14ac:dyDescent="0.2">
      <c r="A1" s="29" t="s">
        <v>19</v>
      </c>
      <c r="B1" s="30" t="s">
        <v>20</v>
      </c>
      <c r="C1" s="31" t="s">
        <v>21</v>
      </c>
      <c r="D1" s="33" t="s">
        <v>22</v>
      </c>
    </row>
    <row r="2" spans="1:5" ht="16" x14ac:dyDescent="0.2">
      <c r="A2" s="1">
        <v>110.88</v>
      </c>
      <c r="B2" s="32">
        <v>45351</v>
      </c>
      <c r="C2" s="39" t="s">
        <v>63</v>
      </c>
      <c r="D2" s="40" t="s">
        <v>64</v>
      </c>
      <c r="E2" s="2"/>
    </row>
    <row r="3" spans="1:5" ht="16" x14ac:dyDescent="0.2">
      <c r="A3" s="1">
        <v>23767.38</v>
      </c>
      <c r="B3" s="32">
        <v>45351</v>
      </c>
      <c r="C3" s="39" t="s">
        <v>65</v>
      </c>
      <c r="D3" s="40" t="s">
        <v>66</v>
      </c>
      <c r="E3" s="2"/>
    </row>
    <row r="4" spans="1:5" ht="14.25" customHeight="1" x14ac:dyDescent="0.2">
      <c r="A4" s="1">
        <v>41699.339999999997</v>
      </c>
      <c r="B4" s="32">
        <v>45351</v>
      </c>
      <c r="C4" s="39" t="s">
        <v>63</v>
      </c>
      <c r="D4" s="40" t="s">
        <v>64</v>
      </c>
      <c r="E4" s="2"/>
    </row>
    <row r="5" spans="1:5" ht="16" x14ac:dyDescent="0.2">
      <c r="A5" s="1">
        <v>1005.69</v>
      </c>
      <c r="B5" s="32">
        <v>45357</v>
      </c>
      <c r="C5" s="39" t="s">
        <v>63</v>
      </c>
      <c r="D5" s="40" t="s">
        <v>64</v>
      </c>
      <c r="E5" s="2"/>
    </row>
    <row r="6" spans="1:5" ht="16" x14ac:dyDescent="0.2">
      <c r="A6" s="1">
        <v>304.88</v>
      </c>
      <c r="B6" s="36">
        <v>45359</v>
      </c>
      <c r="C6" s="39" t="s">
        <v>63</v>
      </c>
      <c r="D6" s="40" t="s">
        <v>64</v>
      </c>
      <c r="E6" s="2"/>
    </row>
    <row r="7" spans="1:5" ht="16" x14ac:dyDescent="0.2">
      <c r="A7" s="1">
        <v>413.75</v>
      </c>
      <c r="B7" s="32">
        <v>45363</v>
      </c>
      <c r="C7" s="39" t="s">
        <v>67</v>
      </c>
      <c r="D7" s="40" t="s">
        <v>64</v>
      </c>
      <c r="E7" s="2"/>
    </row>
    <row r="8" spans="1:5" ht="16" x14ac:dyDescent="0.2">
      <c r="A8" s="1">
        <v>339.32</v>
      </c>
      <c r="B8" s="32">
        <v>45363</v>
      </c>
      <c r="C8" s="39" t="s">
        <v>67</v>
      </c>
      <c r="D8" s="40" t="s">
        <v>64</v>
      </c>
      <c r="E8" s="2"/>
    </row>
    <row r="9" spans="1:5" ht="16" x14ac:dyDescent="0.2">
      <c r="A9" s="1">
        <v>591.15</v>
      </c>
      <c r="B9" s="32">
        <v>45364</v>
      </c>
      <c r="C9" s="39" t="s">
        <v>67</v>
      </c>
      <c r="D9" s="40" t="s">
        <v>64</v>
      </c>
      <c r="E9" s="2"/>
    </row>
    <row r="10" spans="1:5" ht="16" x14ac:dyDescent="0.2">
      <c r="A10" s="1">
        <v>1064.81</v>
      </c>
      <c r="B10" s="32">
        <v>45365</v>
      </c>
      <c r="C10" s="39" t="s">
        <v>67</v>
      </c>
      <c r="D10" s="40" t="s">
        <v>64</v>
      </c>
      <c r="E10" s="2"/>
    </row>
    <row r="11" spans="1:5" ht="16" x14ac:dyDescent="0.2">
      <c r="A11" s="1">
        <v>354.09</v>
      </c>
      <c r="B11" s="41">
        <v>45366</v>
      </c>
      <c r="C11" s="39" t="s">
        <v>67</v>
      </c>
      <c r="D11" s="40" t="s">
        <v>64</v>
      </c>
      <c r="E11" s="2"/>
    </row>
    <row r="12" spans="1:5" ht="16" x14ac:dyDescent="0.2">
      <c r="A12" s="1">
        <v>1583.3</v>
      </c>
      <c r="B12" s="32">
        <v>45372</v>
      </c>
      <c r="C12" s="39" t="s">
        <v>63</v>
      </c>
      <c r="D12" s="40" t="s">
        <v>64</v>
      </c>
      <c r="E12" s="2"/>
    </row>
    <row r="13" spans="1:5" ht="16" x14ac:dyDescent="0.2">
      <c r="A13" s="1">
        <v>81.150000000000006</v>
      </c>
      <c r="B13" s="32">
        <v>45377</v>
      </c>
      <c r="C13" s="39" t="s">
        <v>68</v>
      </c>
      <c r="D13" s="40" t="s">
        <v>69</v>
      </c>
      <c r="E13" s="2"/>
    </row>
    <row r="14" spans="1:5" ht="16" x14ac:dyDescent="0.2">
      <c r="A14" s="1">
        <v>37000</v>
      </c>
      <c r="B14" s="32">
        <v>45378</v>
      </c>
      <c r="C14" s="39" t="s">
        <v>70</v>
      </c>
      <c r="D14" s="40" t="s">
        <v>71</v>
      </c>
      <c r="E14" s="2"/>
    </row>
    <row r="15" spans="1:5" ht="16" x14ac:dyDescent="0.2">
      <c r="A15" s="1">
        <v>2449.75</v>
      </c>
      <c r="B15" s="32">
        <v>45385</v>
      </c>
      <c r="C15" s="39" t="s">
        <v>63</v>
      </c>
      <c r="D15" s="40" t="s">
        <v>72</v>
      </c>
      <c r="E15" s="2"/>
    </row>
    <row r="16" spans="1:5" ht="16" x14ac:dyDescent="0.2">
      <c r="A16" s="1">
        <v>192.14</v>
      </c>
      <c r="B16" s="32">
        <v>45397</v>
      </c>
      <c r="C16" s="39" t="s">
        <v>63</v>
      </c>
      <c r="D16" s="40" t="s">
        <v>64</v>
      </c>
      <c r="E16" s="2"/>
    </row>
    <row r="17" spans="1:5" ht="16" x14ac:dyDescent="0.2">
      <c r="A17" s="1">
        <v>62.43</v>
      </c>
      <c r="B17" s="32">
        <v>45401</v>
      </c>
      <c r="C17" s="39" t="s">
        <v>63</v>
      </c>
      <c r="D17" s="40" t="s">
        <v>64</v>
      </c>
      <c r="E17" s="2"/>
    </row>
    <row r="18" spans="1:5" ht="16" x14ac:dyDescent="0.2">
      <c r="A18" s="1">
        <v>6594</v>
      </c>
      <c r="B18" s="32">
        <v>45407</v>
      </c>
      <c r="C18" s="39" t="s">
        <v>34</v>
      </c>
      <c r="D18" s="40" t="s">
        <v>69</v>
      </c>
    </row>
    <row r="19" spans="1:5" ht="16" x14ac:dyDescent="0.2">
      <c r="A19" s="1">
        <v>5500</v>
      </c>
      <c r="B19" s="32">
        <v>45433</v>
      </c>
      <c r="C19" s="39" t="s">
        <v>70</v>
      </c>
      <c r="D19" s="40" t="s">
        <v>73</v>
      </c>
    </row>
    <row r="20" spans="1:5" ht="16" x14ac:dyDescent="0.2">
      <c r="A20" s="1">
        <v>5296.22</v>
      </c>
      <c r="B20" s="32">
        <v>45436</v>
      </c>
      <c r="C20" s="39" t="s">
        <v>63</v>
      </c>
      <c r="D20" s="40" t="s">
        <v>64</v>
      </c>
    </row>
    <row r="21" spans="1:5" ht="16" x14ac:dyDescent="0.2">
      <c r="A21" s="1">
        <v>10000</v>
      </c>
      <c r="B21" s="32">
        <v>45441</v>
      </c>
      <c r="C21" s="39" t="s">
        <v>74</v>
      </c>
      <c r="D21" s="40" t="s">
        <v>75</v>
      </c>
    </row>
    <row r="22" spans="1:5" ht="16" x14ac:dyDescent="0.2">
      <c r="A22" s="1">
        <v>395.93</v>
      </c>
      <c r="B22" s="32">
        <v>45441</v>
      </c>
      <c r="C22" s="39" t="s">
        <v>63</v>
      </c>
      <c r="D22" s="40" t="s">
        <v>69</v>
      </c>
    </row>
    <row r="23" spans="1:5" ht="16" x14ac:dyDescent="0.2">
      <c r="A23" s="1">
        <v>29993.16</v>
      </c>
      <c r="B23" s="32">
        <v>45457</v>
      </c>
      <c r="C23" s="39" t="s">
        <v>34</v>
      </c>
      <c r="D23" s="40" t="s">
        <v>69</v>
      </c>
    </row>
    <row r="24" spans="1:5" ht="16" x14ac:dyDescent="0.2">
      <c r="A24" s="1">
        <v>-1793.2</v>
      </c>
      <c r="B24" s="32">
        <v>45457</v>
      </c>
      <c r="C24" s="39" t="s">
        <v>63</v>
      </c>
      <c r="D24" s="40" t="s">
        <v>77</v>
      </c>
    </row>
    <row r="25" spans="1:5" ht="16" x14ac:dyDescent="0.2">
      <c r="A25" s="1">
        <v>6079.02</v>
      </c>
      <c r="B25" s="32">
        <v>45463</v>
      </c>
      <c r="C25" s="39" t="s">
        <v>63</v>
      </c>
      <c r="D25" s="40" t="s">
        <v>69</v>
      </c>
    </row>
    <row r="26" spans="1:5" ht="16" x14ac:dyDescent="0.2">
      <c r="A26" s="1">
        <v>12795</v>
      </c>
      <c r="B26" s="32">
        <v>45481</v>
      </c>
      <c r="C26" s="39" t="s">
        <v>74</v>
      </c>
      <c r="D26" s="40" t="s">
        <v>76</v>
      </c>
    </row>
    <row r="27" spans="1:5" ht="16" x14ac:dyDescent="0.2">
      <c r="A27" s="1">
        <v>47.53</v>
      </c>
      <c r="B27" s="32">
        <v>45483</v>
      </c>
      <c r="C27" s="39" t="s">
        <v>63</v>
      </c>
      <c r="D27" s="40" t="s">
        <v>69</v>
      </c>
    </row>
    <row r="28" spans="1:5" ht="16" x14ac:dyDescent="0.2">
      <c r="A28" s="1">
        <v>5935.57</v>
      </c>
      <c r="B28" s="32">
        <v>45495</v>
      </c>
      <c r="C28" s="39" t="s">
        <v>34</v>
      </c>
      <c r="D28" s="40" t="s">
        <v>69</v>
      </c>
    </row>
    <row r="29" spans="1:5" ht="16" x14ac:dyDescent="0.2">
      <c r="A29" s="1">
        <v>6144.97</v>
      </c>
      <c r="B29" s="32">
        <v>45530</v>
      </c>
      <c r="C29" s="39" t="s">
        <v>34</v>
      </c>
      <c r="D29" s="40" t="s">
        <v>69</v>
      </c>
    </row>
    <row r="30" spans="1:5" ht="16" x14ac:dyDescent="0.2">
      <c r="A30" s="1">
        <v>5800</v>
      </c>
      <c r="B30" s="32">
        <v>45560</v>
      </c>
      <c r="C30" s="27" t="s">
        <v>34</v>
      </c>
      <c r="D30" s="35" t="s">
        <v>231</v>
      </c>
    </row>
    <row r="35" spans="1:8" x14ac:dyDescent="0.2">
      <c r="A35" s="1">
        <f>SUM(A2:A34)</f>
        <v>203808.25999999998</v>
      </c>
    </row>
    <row r="44" spans="1:8" x14ac:dyDescent="0.2">
      <c r="H44" s="2" t="s">
        <v>42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F19C-95AE-47AB-BA34-CCD456CAD756}">
  <dimension ref="A1:D21"/>
  <sheetViews>
    <sheetView workbookViewId="0">
      <selection activeCell="A6" sqref="A6"/>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14580</v>
      </c>
      <c r="B2" s="32">
        <v>45436</v>
      </c>
      <c r="C2" s="42" t="s">
        <v>86</v>
      </c>
      <c r="D2" s="42" t="s">
        <v>87</v>
      </c>
    </row>
    <row r="3" spans="1:4" x14ac:dyDescent="0.2">
      <c r="A3" s="1">
        <v>14580</v>
      </c>
      <c r="B3" s="32">
        <v>45489</v>
      </c>
      <c r="C3" s="42" t="s">
        <v>86</v>
      </c>
      <c r="D3" s="42" t="s">
        <v>87</v>
      </c>
    </row>
    <row r="4" spans="1:4" x14ac:dyDescent="0.2">
      <c r="A4" s="1">
        <v>1375</v>
      </c>
      <c r="B4" s="32">
        <v>45523</v>
      </c>
      <c r="C4" s="42" t="s">
        <v>86</v>
      </c>
      <c r="D4" s="42" t="s">
        <v>87</v>
      </c>
    </row>
    <row r="5" spans="1:4" x14ac:dyDescent="0.2">
      <c r="A5" s="1">
        <v>3240</v>
      </c>
      <c r="B5" s="32">
        <v>45590</v>
      </c>
      <c r="C5" s="64" t="s">
        <v>86</v>
      </c>
      <c r="D5" s="64" t="s">
        <v>87</v>
      </c>
    </row>
    <row r="6" spans="1:4" x14ac:dyDescent="0.2">
      <c r="C6" s="28"/>
      <c r="D6" s="28"/>
    </row>
    <row r="7" spans="1:4" x14ac:dyDescent="0.2">
      <c r="A7" s="1">
        <f>SUM(A2:A6)</f>
        <v>33775</v>
      </c>
      <c r="C7" s="28"/>
      <c r="D7" s="28"/>
    </row>
    <row r="8" spans="1:4" x14ac:dyDescent="0.2">
      <c r="C8" s="28"/>
      <c r="D8" s="28"/>
    </row>
    <row r="9" spans="1:4" x14ac:dyDescent="0.2">
      <c r="C9" s="28"/>
      <c r="D9" s="28"/>
    </row>
    <row r="10" spans="1:4" x14ac:dyDescent="0.2">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378F-BD4E-4B0A-AC2D-89CFF30F54AE}">
  <dimension ref="A1:D21"/>
  <sheetViews>
    <sheetView workbookViewId="0">
      <selection activeCell="A5" sqref="A5"/>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26725</v>
      </c>
      <c r="B2" s="32">
        <v>45380</v>
      </c>
      <c r="C2" s="42" t="s">
        <v>103</v>
      </c>
      <c r="D2" s="42" t="s">
        <v>88</v>
      </c>
    </row>
    <row r="3" spans="1:4" x14ac:dyDescent="0.2">
      <c r="A3" s="1">
        <v>5000</v>
      </c>
      <c r="B3" s="32">
        <v>45505</v>
      </c>
      <c r="C3" s="42" t="s">
        <v>103</v>
      </c>
      <c r="D3" s="42" t="s">
        <v>88</v>
      </c>
    </row>
    <row r="4" spans="1:4" x14ac:dyDescent="0.2">
      <c r="A4" s="1">
        <v>3525</v>
      </c>
      <c r="B4" s="32">
        <v>45588</v>
      </c>
      <c r="C4" s="64" t="s">
        <v>103</v>
      </c>
      <c r="D4" s="64" t="s">
        <v>88</v>
      </c>
    </row>
    <row r="5" spans="1:4" x14ac:dyDescent="0.2">
      <c r="C5" s="28"/>
      <c r="D5" s="28"/>
    </row>
    <row r="6" spans="1:4" x14ac:dyDescent="0.2">
      <c r="A6" s="1">
        <f>SUM(A2:A5)</f>
        <v>35250</v>
      </c>
      <c r="C6" s="28"/>
      <c r="D6" s="28"/>
    </row>
    <row r="7" spans="1:4" x14ac:dyDescent="0.2">
      <c r="C7" s="28"/>
      <c r="D7" s="28"/>
    </row>
    <row r="8" spans="1:4" x14ac:dyDescent="0.2">
      <c r="C8" s="28"/>
      <c r="D8" s="28"/>
    </row>
    <row r="9" spans="1:4" x14ac:dyDescent="0.2">
      <c r="C9" s="28"/>
      <c r="D9" s="28"/>
    </row>
    <row r="10" spans="1:4" x14ac:dyDescent="0.2">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0D442-4EE9-4A2C-B8DF-8E6177169AAA}">
  <dimension ref="A1:D21"/>
  <sheetViews>
    <sheetView workbookViewId="0">
      <selection activeCell="D16" sqref="D16"/>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15428.17</v>
      </c>
      <c r="B2" s="32">
        <v>45349</v>
      </c>
      <c r="C2" s="42" t="s">
        <v>104</v>
      </c>
      <c r="D2" s="42" t="s">
        <v>105</v>
      </c>
    </row>
    <row r="3" spans="1:4" x14ac:dyDescent="0.2">
      <c r="A3" s="1">
        <v>10000</v>
      </c>
      <c r="B3" s="32">
        <v>45407</v>
      </c>
      <c r="C3" s="42" t="s">
        <v>106</v>
      </c>
      <c r="D3" s="42" t="s">
        <v>107</v>
      </c>
    </row>
    <row r="4" spans="1:4" x14ac:dyDescent="0.2">
      <c r="A4" s="1">
        <v>20000</v>
      </c>
      <c r="B4" s="32">
        <v>45412</v>
      </c>
      <c r="C4" s="42" t="s">
        <v>106</v>
      </c>
      <c r="D4" s="42" t="s">
        <v>107</v>
      </c>
    </row>
    <row r="5" spans="1:4" x14ac:dyDescent="0.2">
      <c r="A5" s="1">
        <v>3394.5</v>
      </c>
      <c r="B5" s="32">
        <v>45425</v>
      </c>
      <c r="C5" s="42" t="s">
        <v>106</v>
      </c>
      <c r="D5" s="42" t="s">
        <v>107</v>
      </c>
    </row>
    <row r="6" spans="1:4" x14ac:dyDescent="0.2">
      <c r="A6" s="1">
        <v>68.760000000000005</v>
      </c>
      <c r="B6" s="32">
        <v>45432</v>
      </c>
      <c r="C6" s="42" t="s">
        <v>59</v>
      </c>
      <c r="D6" s="42" t="s">
        <v>78</v>
      </c>
    </row>
    <row r="7" spans="1:4" x14ac:dyDescent="0.2">
      <c r="A7" s="1">
        <v>3710.5</v>
      </c>
      <c r="B7" s="32">
        <v>45496</v>
      </c>
      <c r="C7" s="42" t="s">
        <v>106</v>
      </c>
      <c r="D7" s="42" t="s">
        <v>107</v>
      </c>
    </row>
    <row r="8" spans="1:4" x14ac:dyDescent="0.2">
      <c r="A8" s="1">
        <v>39015</v>
      </c>
      <c r="B8" s="32">
        <v>45561</v>
      </c>
      <c r="C8" s="64" t="s">
        <v>232</v>
      </c>
      <c r="D8" s="64" t="s">
        <v>233</v>
      </c>
    </row>
    <row r="9" spans="1:4" x14ac:dyDescent="0.2">
      <c r="C9" s="28"/>
      <c r="D9" s="28"/>
    </row>
    <row r="10" spans="1:4" x14ac:dyDescent="0.2">
      <c r="A10" s="1">
        <f>SUM(A2:A9)</f>
        <v>91616.93</v>
      </c>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8348-58F8-4897-AED5-374E7F2D50DE}">
  <dimension ref="A1:D21"/>
  <sheetViews>
    <sheetView workbookViewId="0">
      <selection activeCell="D17" sqref="D17"/>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181.82</v>
      </c>
      <c r="B2" s="32">
        <v>45495</v>
      </c>
      <c r="C2" s="42" t="s">
        <v>117</v>
      </c>
      <c r="D2" s="42" t="s">
        <v>118</v>
      </c>
    </row>
    <row r="3" spans="1:4" x14ac:dyDescent="0.2">
      <c r="A3" s="1">
        <v>141.09</v>
      </c>
      <c r="B3" s="32">
        <v>45517</v>
      </c>
      <c r="C3" s="42" t="s">
        <v>59</v>
      </c>
      <c r="D3" s="42" t="s">
        <v>119</v>
      </c>
    </row>
    <row r="4" spans="1:4" x14ac:dyDescent="0.2">
      <c r="A4" s="1">
        <v>102.44</v>
      </c>
      <c r="B4" s="32">
        <v>45518</v>
      </c>
      <c r="C4" s="42" t="s">
        <v>59</v>
      </c>
      <c r="D4" s="42" t="s">
        <v>119</v>
      </c>
    </row>
    <row r="8" spans="1:4" x14ac:dyDescent="0.2">
      <c r="A8" s="1">
        <f>SUM(A2:A7)</f>
        <v>425.34999999999997</v>
      </c>
    </row>
    <row r="9" spans="1:4" x14ac:dyDescent="0.2">
      <c r="C9" s="28"/>
      <c r="D9" s="28"/>
    </row>
    <row r="10" spans="1:4" x14ac:dyDescent="0.2">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E9594-6263-4148-BECD-229D2291CB0A}">
  <dimension ref="A1:D22"/>
  <sheetViews>
    <sheetView workbookViewId="0">
      <selection activeCell="D19" sqref="D19"/>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1442.1</v>
      </c>
      <c r="B2" s="32">
        <v>45359</v>
      </c>
      <c r="C2" s="42" t="s">
        <v>108</v>
      </c>
      <c r="D2" s="42" t="s">
        <v>109</v>
      </c>
    </row>
    <row r="3" spans="1:4" x14ac:dyDescent="0.2">
      <c r="A3" s="1">
        <v>2840.5</v>
      </c>
      <c r="B3" s="32">
        <v>45377</v>
      </c>
      <c r="C3" s="42" t="s">
        <v>108</v>
      </c>
      <c r="D3" s="42" t="s">
        <v>110</v>
      </c>
    </row>
    <row r="4" spans="1:4" x14ac:dyDescent="0.2">
      <c r="A4" s="1">
        <v>4293.53</v>
      </c>
      <c r="B4" s="32">
        <v>45400</v>
      </c>
      <c r="C4" s="42" t="s">
        <v>108</v>
      </c>
      <c r="D4" s="42" t="s">
        <v>111</v>
      </c>
    </row>
    <row r="5" spans="1:4" x14ac:dyDescent="0.2">
      <c r="A5" s="1">
        <v>900</v>
      </c>
      <c r="B5" s="32">
        <v>45401</v>
      </c>
      <c r="C5" s="42" t="s">
        <v>112</v>
      </c>
      <c r="D5" s="42" t="s">
        <v>113</v>
      </c>
    </row>
    <row r="6" spans="1:4" x14ac:dyDescent="0.2">
      <c r="A6" s="1">
        <v>4972.5</v>
      </c>
      <c r="B6" s="32">
        <v>45432</v>
      </c>
      <c r="C6" s="42" t="s">
        <v>112</v>
      </c>
      <c r="D6" s="42" t="s">
        <v>114</v>
      </c>
    </row>
    <row r="7" spans="1:4" x14ac:dyDescent="0.2">
      <c r="A7" s="1">
        <v>34780.839999999997</v>
      </c>
      <c r="B7" s="32">
        <v>45436</v>
      </c>
      <c r="C7" s="42" t="s">
        <v>63</v>
      </c>
      <c r="D7" s="42" t="s">
        <v>113</v>
      </c>
    </row>
    <row r="8" spans="1:4" x14ac:dyDescent="0.2">
      <c r="A8" s="1">
        <v>59.17</v>
      </c>
      <c r="B8" s="32">
        <v>45446</v>
      </c>
      <c r="C8" s="42" t="s">
        <v>115</v>
      </c>
      <c r="D8" s="42" t="s">
        <v>116</v>
      </c>
    </row>
    <row r="9" spans="1:4" x14ac:dyDescent="0.2">
      <c r="A9" s="1">
        <v>8561.25</v>
      </c>
      <c r="B9" s="43">
        <v>45463</v>
      </c>
      <c r="C9" s="42" t="s">
        <v>112</v>
      </c>
      <c r="D9" s="42" t="s">
        <v>114</v>
      </c>
    </row>
    <row r="10" spans="1:4" x14ac:dyDescent="0.2">
      <c r="A10" s="1">
        <v>377.78</v>
      </c>
      <c r="B10" s="32">
        <v>45482</v>
      </c>
      <c r="C10" s="42" t="s">
        <v>108</v>
      </c>
      <c r="D10" s="42" t="s">
        <v>120</v>
      </c>
    </row>
    <row r="11" spans="1:4" x14ac:dyDescent="0.2">
      <c r="A11" s="1">
        <v>1567.74</v>
      </c>
      <c r="B11" s="32">
        <v>45484</v>
      </c>
      <c r="C11" s="42" t="s">
        <v>108</v>
      </c>
      <c r="D11" s="42" t="s">
        <v>120</v>
      </c>
    </row>
    <row r="12" spans="1:4" x14ac:dyDescent="0.2">
      <c r="A12" s="1">
        <v>7210.5</v>
      </c>
      <c r="B12" s="32">
        <v>45484</v>
      </c>
      <c r="C12" s="42" t="s">
        <v>108</v>
      </c>
      <c r="D12" s="42" t="s">
        <v>120</v>
      </c>
    </row>
    <row r="13" spans="1:4" x14ac:dyDescent="0.2">
      <c r="A13" s="1">
        <v>1631.25</v>
      </c>
      <c r="B13" s="32">
        <v>45495</v>
      </c>
      <c r="C13" s="42" t="s">
        <v>112</v>
      </c>
      <c r="D13" s="42" t="s">
        <v>113</v>
      </c>
    </row>
    <row r="14" spans="1:4" x14ac:dyDescent="0.2">
      <c r="A14" s="1">
        <v>990</v>
      </c>
      <c r="B14" s="32">
        <v>45506</v>
      </c>
      <c r="C14" s="42" t="s">
        <v>112</v>
      </c>
      <c r="D14" s="42" t="s">
        <v>113</v>
      </c>
    </row>
    <row r="15" spans="1:4" x14ac:dyDescent="0.2">
      <c r="A15" s="1">
        <v>419.03</v>
      </c>
      <c r="B15" s="32">
        <v>45520</v>
      </c>
      <c r="C15" s="64" t="s">
        <v>234</v>
      </c>
      <c r="D15" s="64" t="s">
        <v>235</v>
      </c>
    </row>
    <row r="16" spans="1:4" x14ac:dyDescent="0.2">
      <c r="A16" s="1">
        <v>1785</v>
      </c>
      <c r="B16" s="32">
        <v>45526</v>
      </c>
      <c r="C16" s="42" t="s">
        <v>112</v>
      </c>
      <c r="D16" s="42" t="s">
        <v>113</v>
      </c>
    </row>
    <row r="17" spans="1:4" x14ac:dyDescent="0.2">
      <c r="A17" s="1">
        <v>250.05</v>
      </c>
      <c r="B17" s="32">
        <v>45530</v>
      </c>
      <c r="C17" s="42" t="s">
        <v>117</v>
      </c>
      <c r="D17" s="42" t="s">
        <v>113</v>
      </c>
    </row>
    <row r="18" spans="1:4" x14ac:dyDescent="0.2">
      <c r="A18" s="1">
        <v>150</v>
      </c>
      <c r="B18" s="32">
        <v>45530</v>
      </c>
      <c r="C18" s="42" t="s">
        <v>112</v>
      </c>
      <c r="D18" s="42" t="s">
        <v>113</v>
      </c>
    </row>
    <row r="19" spans="1:4" x14ac:dyDescent="0.2">
      <c r="A19" s="1">
        <v>371.47</v>
      </c>
      <c r="B19" s="32">
        <v>45560</v>
      </c>
      <c r="C19" s="64" t="s">
        <v>117</v>
      </c>
      <c r="D19" s="64" t="s">
        <v>236</v>
      </c>
    </row>
    <row r="20" spans="1:4" x14ac:dyDescent="0.2">
      <c r="C20" s="28"/>
      <c r="D20" s="28"/>
    </row>
    <row r="21" spans="1:4" x14ac:dyDescent="0.2">
      <c r="C21" s="28"/>
      <c r="D21" s="28"/>
    </row>
    <row r="22" spans="1:4" x14ac:dyDescent="0.2">
      <c r="A22" s="1">
        <f>SUM(A2:A21)</f>
        <v>72602.710000000006</v>
      </c>
      <c r="C22" s="28"/>
      <c r="D22" s="2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8789-DCDF-4F1D-BF3F-3556E456FBC7}">
  <dimension ref="A1:D21"/>
  <sheetViews>
    <sheetView workbookViewId="0">
      <selection activeCell="A7" sqref="A7"/>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23458.49</v>
      </c>
      <c r="B2" s="32">
        <v>45377</v>
      </c>
      <c r="C2" s="42" t="s">
        <v>121</v>
      </c>
      <c r="D2" s="42" t="s">
        <v>92</v>
      </c>
    </row>
    <row r="3" spans="1:4" x14ac:dyDescent="0.2">
      <c r="C3" s="42"/>
      <c r="D3" s="42"/>
    </row>
    <row r="4" spans="1:4" x14ac:dyDescent="0.2">
      <c r="C4" s="42"/>
      <c r="D4" s="42"/>
    </row>
    <row r="5" spans="1:4" x14ac:dyDescent="0.2">
      <c r="C5" s="28"/>
      <c r="D5" s="28"/>
    </row>
    <row r="6" spans="1:4" x14ac:dyDescent="0.2">
      <c r="A6" s="1">
        <f>SUM(A2:A5)</f>
        <v>23458.49</v>
      </c>
      <c r="C6" s="28"/>
      <c r="D6" s="28"/>
    </row>
    <row r="7" spans="1:4" x14ac:dyDescent="0.2">
      <c r="C7" s="28"/>
      <c r="D7" s="28"/>
    </row>
    <row r="8" spans="1:4" x14ac:dyDescent="0.2">
      <c r="C8" s="28"/>
      <c r="D8" s="28"/>
    </row>
    <row r="9" spans="1:4" x14ac:dyDescent="0.2">
      <c r="C9" s="28"/>
      <c r="D9" s="28"/>
    </row>
    <row r="10" spans="1:4" x14ac:dyDescent="0.2">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6D75-DB8F-476A-B790-7DEB51BDB1C3}">
  <dimension ref="A1:D23"/>
  <sheetViews>
    <sheetView workbookViewId="0">
      <selection activeCell="A4" sqref="A4"/>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47680.2</v>
      </c>
      <c r="B2" s="32">
        <v>45434</v>
      </c>
      <c r="C2" s="42" t="s">
        <v>122</v>
      </c>
      <c r="D2" s="42" t="s">
        <v>93</v>
      </c>
    </row>
    <row r="3" spans="1:4" x14ac:dyDescent="0.2">
      <c r="A3" s="1">
        <v>11265.3</v>
      </c>
      <c r="B3" s="32">
        <v>45497</v>
      </c>
      <c r="C3" s="42" t="s">
        <v>122</v>
      </c>
      <c r="D3" s="42" t="s">
        <v>93</v>
      </c>
    </row>
    <row r="4" spans="1:4" x14ac:dyDescent="0.2">
      <c r="C4" s="42"/>
      <c r="D4" s="42"/>
    </row>
    <row r="5" spans="1:4" x14ac:dyDescent="0.2">
      <c r="C5" s="28"/>
      <c r="D5" s="28"/>
    </row>
    <row r="6" spans="1:4" x14ac:dyDescent="0.2">
      <c r="C6" s="28"/>
      <c r="D6" s="28"/>
    </row>
    <row r="7" spans="1:4" x14ac:dyDescent="0.2">
      <c r="C7" s="28"/>
      <c r="D7" s="28"/>
    </row>
    <row r="8" spans="1:4" x14ac:dyDescent="0.2">
      <c r="A8" s="1">
        <f>SUM(A2:A5)</f>
        <v>58945.5</v>
      </c>
      <c r="C8" s="28"/>
      <c r="D8" s="28"/>
    </row>
    <row r="9" spans="1:4" x14ac:dyDescent="0.2">
      <c r="C9" s="28"/>
      <c r="D9" s="28"/>
    </row>
    <row r="10" spans="1:4" x14ac:dyDescent="0.2">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row r="22" spans="3:4" x14ac:dyDescent="0.2">
      <c r="C22" s="28"/>
      <c r="D22" s="28"/>
    </row>
    <row r="23" spans="3:4" x14ac:dyDescent="0.2">
      <c r="C23" s="28"/>
      <c r="D23" s="2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9598-1A83-4B6E-9ACE-113C738FD531}">
  <dimension ref="A1:D24"/>
  <sheetViews>
    <sheetView workbookViewId="0">
      <selection activeCell="C16" sqref="C16"/>
    </sheetView>
  </sheetViews>
  <sheetFormatPr baseColWidth="10" defaultColWidth="35.5" defaultRowHeight="15" x14ac:dyDescent="0.2"/>
  <cols>
    <col min="1" max="1" width="14.1640625" style="1" customWidth="1"/>
    <col min="2" max="2" width="10.33203125" style="32" customWidth="1"/>
    <col min="3" max="3" width="28.33203125" style="27" customWidth="1"/>
    <col min="4" max="4" width="39.5" style="27" customWidth="1"/>
  </cols>
  <sheetData>
    <row r="1" spans="1:4" s="26" customFormat="1" ht="32" x14ac:dyDescent="0.2">
      <c r="A1" s="29" t="s">
        <v>19</v>
      </c>
      <c r="B1" s="30" t="s">
        <v>20</v>
      </c>
      <c r="C1" s="31" t="s">
        <v>21</v>
      </c>
      <c r="D1" s="31" t="s">
        <v>22</v>
      </c>
    </row>
    <row r="2" spans="1:4" x14ac:dyDescent="0.2">
      <c r="A2" s="1">
        <v>15577.2</v>
      </c>
      <c r="B2" s="32">
        <v>45474</v>
      </c>
      <c r="C2" s="42" t="s">
        <v>124</v>
      </c>
      <c r="D2" s="42" t="s">
        <v>123</v>
      </c>
    </row>
    <row r="3" spans="1:4" x14ac:dyDescent="0.2">
      <c r="A3" s="1">
        <v>9973.7999999999993</v>
      </c>
      <c r="B3" s="32">
        <v>45498</v>
      </c>
      <c r="C3" s="42" t="s">
        <v>124</v>
      </c>
      <c r="D3" s="42" t="s">
        <v>123</v>
      </c>
    </row>
    <row r="4" spans="1:4" x14ac:dyDescent="0.2">
      <c r="A4" s="1">
        <v>2451.7199999999998</v>
      </c>
      <c r="B4" s="32">
        <v>45530</v>
      </c>
      <c r="C4" s="42" t="s">
        <v>117</v>
      </c>
      <c r="D4" s="42" t="s">
        <v>125</v>
      </c>
    </row>
    <row r="5" spans="1:4" x14ac:dyDescent="0.2">
      <c r="A5" s="1">
        <v>590</v>
      </c>
      <c r="B5" s="32">
        <v>45586</v>
      </c>
      <c r="C5" s="64" t="s">
        <v>124</v>
      </c>
      <c r="D5" s="64" t="s">
        <v>123</v>
      </c>
    </row>
    <row r="6" spans="1:4" x14ac:dyDescent="0.2">
      <c r="A6" s="1">
        <v>360</v>
      </c>
      <c r="B6" s="32">
        <v>45604</v>
      </c>
      <c r="C6" s="64" t="s">
        <v>124</v>
      </c>
      <c r="D6" s="64" t="s">
        <v>123</v>
      </c>
    </row>
    <row r="7" spans="1:4" x14ac:dyDescent="0.2">
      <c r="A7" s="1">
        <v>2879</v>
      </c>
      <c r="B7" s="32">
        <v>45604</v>
      </c>
      <c r="C7" s="64" t="s">
        <v>124</v>
      </c>
      <c r="D7" s="64" t="s">
        <v>123</v>
      </c>
    </row>
    <row r="8" spans="1:4" x14ac:dyDescent="0.2">
      <c r="C8" s="28"/>
      <c r="D8" s="28"/>
    </row>
    <row r="9" spans="1:4" x14ac:dyDescent="0.2">
      <c r="A9" s="1">
        <f>SUM(A2:A7)</f>
        <v>31831.72</v>
      </c>
      <c r="C9" s="28"/>
      <c r="D9" s="28"/>
    </row>
    <row r="10" spans="1:4" x14ac:dyDescent="0.2">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row r="22" spans="3:4" x14ac:dyDescent="0.2">
      <c r="C22" s="28"/>
      <c r="D22" s="28"/>
    </row>
    <row r="23" spans="3:4" x14ac:dyDescent="0.2">
      <c r="C23" s="28"/>
      <c r="D23" s="28"/>
    </row>
    <row r="24" spans="3:4" x14ac:dyDescent="0.2">
      <c r="C24" s="28"/>
      <c r="D24" s="2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B7FC-7532-4B86-9459-482F23E35560}">
  <dimension ref="A1:D25"/>
  <sheetViews>
    <sheetView topLeftCell="C1" workbookViewId="0">
      <selection activeCell="A7" sqref="A7"/>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32911.56</v>
      </c>
      <c r="B2" s="32">
        <v>45433</v>
      </c>
      <c r="C2" s="42" t="s">
        <v>126</v>
      </c>
      <c r="D2" s="42" t="s">
        <v>94</v>
      </c>
    </row>
    <row r="3" spans="1:4" x14ac:dyDescent="0.2">
      <c r="A3" s="1">
        <v>29864.880000000001</v>
      </c>
      <c r="B3" s="32">
        <v>45474</v>
      </c>
      <c r="C3" s="42" t="s">
        <v>126</v>
      </c>
      <c r="D3" s="42" t="s">
        <v>94</v>
      </c>
    </row>
    <row r="4" spans="1:4" x14ac:dyDescent="0.2">
      <c r="A4" s="1">
        <v>3031.92</v>
      </c>
      <c r="B4" s="32">
        <v>45495</v>
      </c>
      <c r="C4" s="42" t="s">
        <v>126</v>
      </c>
      <c r="D4" s="42" t="s">
        <v>94</v>
      </c>
    </row>
    <row r="5" spans="1:4" x14ac:dyDescent="0.2">
      <c r="A5" s="1">
        <v>400</v>
      </c>
      <c r="B5" s="32">
        <v>45510</v>
      </c>
      <c r="C5" s="42" t="s">
        <v>127</v>
      </c>
      <c r="D5" s="42" t="s">
        <v>128</v>
      </c>
    </row>
    <row r="6" spans="1:4" x14ac:dyDescent="0.2">
      <c r="A6" s="1">
        <v>7312</v>
      </c>
      <c r="B6" s="32">
        <v>45526</v>
      </c>
      <c r="C6" s="42" t="s">
        <v>126</v>
      </c>
      <c r="D6" s="42" t="s">
        <v>94</v>
      </c>
    </row>
    <row r="7" spans="1:4" x14ac:dyDescent="0.2">
      <c r="C7" s="42"/>
      <c r="D7" s="42"/>
    </row>
    <row r="8" spans="1:4" x14ac:dyDescent="0.2">
      <c r="C8" s="42"/>
      <c r="D8" s="42"/>
    </row>
    <row r="9" spans="1:4" x14ac:dyDescent="0.2">
      <c r="C9" s="28"/>
      <c r="D9" s="28"/>
    </row>
    <row r="10" spans="1:4" x14ac:dyDescent="0.2">
      <c r="A10" s="1">
        <f>SUM(A2:A9)</f>
        <v>73520.36</v>
      </c>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row r="22" spans="3:4" x14ac:dyDescent="0.2">
      <c r="C22" s="28"/>
      <c r="D22" s="28"/>
    </row>
    <row r="23" spans="3:4" x14ac:dyDescent="0.2">
      <c r="C23" s="28"/>
      <c r="D23" s="28"/>
    </row>
    <row r="24" spans="3:4" x14ac:dyDescent="0.2">
      <c r="C24" s="28"/>
      <c r="D24" s="28"/>
    </row>
    <row r="25" spans="3:4" x14ac:dyDescent="0.2">
      <c r="C25" s="28"/>
      <c r="D25" s="2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2A3E-20E5-479F-9176-D53A9B6FCBB6}">
  <dimension ref="A1:D25"/>
  <sheetViews>
    <sheetView topLeftCell="A6" workbookViewId="0">
      <selection activeCell="A2" sqref="A2:D6"/>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C2" s="42"/>
      <c r="D2" s="42"/>
    </row>
    <row r="3" spans="1:4" x14ac:dyDescent="0.2">
      <c r="C3" s="42"/>
      <c r="D3" s="42"/>
    </row>
    <row r="4" spans="1:4" x14ac:dyDescent="0.2">
      <c r="C4" s="42"/>
      <c r="D4" s="42"/>
    </row>
    <row r="5" spans="1:4" x14ac:dyDescent="0.2">
      <c r="C5" s="42"/>
      <c r="D5" s="42"/>
    </row>
    <row r="6" spans="1:4" x14ac:dyDescent="0.2">
      <c r="C6" s="42"/>
      <c r="D6" s="42"/>
    </row>
    <row r="7" spans="1:4" x14ac:dyDescent="0.2">
      <c r="C7" s="42"/>
      <c r="D7" s="42"/>
    </row>
    <row r="8" spans="1:4" x14ac:dyDescent="0.2">
      <c r="C8" s="42"/>
      <c r="D8" s="42"/>
    </row>
    <row r="9" spans="1:4" x14ac:dyDescent="0.2">
      <c r="C9" s="28"/>
      <c r="D9" s="28"/>
    </row>
    <row r="10" spans="1:4" x14ac:dyDescent="0.2">
      <c r="A10" s="1">
        <f>SUM(A2:A9)</f>
        <v>0</v>
      </c>
      <c r="C10" s="28"/>
      <c r="D10" s="28"/>
    </row>
    <row r="11" spans="1:4" x14ac:dyDescent="0.2">
      <c r="C11" s="28"/>
      <c r="D11" s="28"/>
    </row>
    <row r="12" spans="1:4" x14ac:dyDescent="0.2">
      <c r="C12" s="28"/>
      <c r="D12" s="28"/>
    </row>
    <row r="13" spans="1:4" x14ac:dyDescent="0.2">
      <c r="C13" s="28"/>
      <c r="D13" s="28"/>
    </row>
    <row r="14" spans="1:4" x14ac:dyDescent="0.2">
      <c r="C14" s="28"/>
      <c r="D14" s="28"/>
    </row>
    <row r="15" spans="1:4" x14ac:dyDescent="0.2">
      <c r="C15" s="28"/>
      <c r="D15" s="28"/>
    </row>
    <row r="16" spans="1:4" x14ac:dyDescent="0.2">
      <c r="C16" s="28"/>
      <c r="D16" s="28"/>
    </row>
    <row r="17" spans="3:4" x14ac:dyDescent="0.2">
      <c r="C17" s="28"/>
      <c r="D17" s="28"/>
    </row>
    <row r="18" spans="3:4" x14ac:dyDescent="0.2">
      <c r="C18" s="28"/>
      <c r="D18" s="28"/>
    </row>
    <row r="19" spans="3:4" x14ac:dyDescent="0.2">
      <c r="C19" s="28"/>
      <c r="D19" s="28"/>
    </row>
    <row r="20" spans="3:4" x14ac:dyDescent="0.2">
      <c r="C20" s="28"/>
      <c r="D20" s="28"/>
    </row>
    <row r="21" spans="3:4" x14ac:dyDescent="0.2">
      <c r="C21" s="28"/>
      <c r="D21" s="28"/>
    </row>
    <row r="22" spans="3:4" x14ac:dyDescent="0.2">
      <c r="C22" s="28"/>
      <c r="D22" s="28"/>
    </row>
    <row r="23" spans="3:4" x14ac:dyDescent="0.2">
      <c r="C23" s="28"/>
      <c r="D23" s="28"/>
    </row>
    <row r="24" spans="3:4" x14ac:dyDescent="0.2">
      <c r="C24" s="28"/>
      <c r="D24" s="28"/>
    </row>
    <row r="25" spans="3:4" x14ac:dyDescent="0.2">
      <c r="C25" s="28"/>
      <c r="D25" s="2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F22B-C16C-4A4C-8B21-2A9ECD6F718D}">
  <sheetPr>
    <pageSetUpPr fitToPage="1"/>
  </sheetPr>
  <dimension ref="A1:D43"/>
  <sheetViews>
    <sheetView workbookViewId="0">
      <selection activeCell="B33" sqref="B33"/>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59" style="27" customWidth="1"/>
  </cols>
  <sheetData>
    <row r="1" spans="1:4" s="26" customFormat="1" ht="32" x14ac:dyDescent="0.2">
      <c r="A1" s="29" t="s">
        <v>19</v>
      </c>
      <c r="B1" s="30" t="s">
        <v>20</v>
      </c>
      <c r="C1" s="31" t="s">
        <v>21</v>
      </c>
      <c r="D1" s="31" t="s">
        <v>22</v>
      </c>
    </row>
    <row r="2" spans="1:4" x14ac:dyDescent="0.2">
      <c r="A2" s="1">
        <v>4500</v>
      </c>
      <c r="B2" s="32">
        <v>45343</v>
      </c>
      <c r="C2" s="42" t="s">
        <v>37</v>
      </c>
      <c r="D2" s="42" t="s">
        <v>129</v>
      </c>
    </row>
    <row r="3" spans="1:4" x14ac:dyDescent="0.2">
      <c r="A3" s="1">
        <v>28.37</v>
      </c>
      <c r="B3" s="32">
        <v>45359</v>
      </c>
      <c r="C3" s="42" t="s">
        <v>130</v>
      </c>
      <c r="D3" s="42" t="s">
        <v>131</v>
      </c>
    </row>
    <row r="4" spans="1:4" x14ac:dyDescent="0.2">
      <c r="A4" s="1">
        <v>42.3</v>
      </c>
      <c r="B4" s="32">
        <v>45359</v>
      </c>
      <c r="C4" s="42" t="s">
        <v>130</v>
      </c>
      <c r="D4" s="42" t="s">
        <v>132</v>
      </c>
    </row>
    <row r="5" spans="1:4" x14ac:dyDescent="0.2">
      <c r="A5" s="1">
        <v>11645.1</v>
      </c>
      <c r="B5" s="32">
        <v>45372</v>
      </c>
      <c r="C5" s="42" t="s">
        <v>134</v>
      </c>
      <c r="D5" s="42" t="s">
        <v>133</v>
      </c>
    </row>
    <row r="6" spans="1:4" x14ac:dyDescent="0.2">
      <c r="A6" s="1">
        <v>15360</v>
      </c>
      <c r="B6" s="32">
        <v>45377</v>
      </c>
      <c r="C6" s="42" t="s">
        <v>37</v>
      </c>
      <c r="D6" s="42" t="s">
        <v>135</v>
      </c>
    </row>
    <row r="7" spans="1:4" x14ac:dyDescent="0.2">
      <c r="A7" s="1">
        <v>10250</v>
      </c>
      <c r="B7" s="43">
        <v>45383</v>
      </c>
      <c r="C7" s="42" t="s">
        <v>37</v>
      </c>
      <c r="D7" s="42" t="s">
        <v>136</v>
      </c>
    </row>
    <row r="8" spans="1:4" x14ac:dyDescent="0.2">
      <c r="A8" s="1">
        <v>1920</v>
      </c>
      <c r="B8" s="32">
        <v>45383</v>
      </c>
      <c r="C8" s="42" t="s">
        <v>37</v>
      </c>
      <c r="D8" s="42" t="s">
        <v>97</v>
      </c>
    </row>
    <row r="9" spans="1:4" x14ac:dyDescent="0.2">
      <c r="A9" s="1">
        <v>308.89999999999998</v>
      </c>
      <c r="B9" s="32">
        <v>45384</v>
      </c>
      <c r="C9" s="42" t="s">
        <v>137</v>
      </c>
      <c r="D9" s="42" t="s">
        <v>138</v>
      </c>
    </row>
    <row r="10" spans="1:4" x14ac:dyDescent="0.2">
      <c r="A10" s="1">
        <v>100.32</v>
      </c>
      <c r="B10" s="32">
        <v>45385</v>
      </c>
      <c r="C10" s="42" t="s">
        <v>139</v>
      </c>
      <c r="D10" s="42" t="s">
        <v>97</v>
      </c>
    </row>
    <row r="11" spans="1:4" x14ac:dyDescent="0.2">
      <c r="A11" s="1">
        <v>4829.95</v>
      </c>
      <c r="B11" s="32">
        <v>45386</v>
      </c>
      <c r="C11" s="42" t="s">
        <v>140</v>
      </c>
      <c r="D11" s="42" t="s">
        <v>97</v>
      </c>
    </row>
    <row r="12" spans="1:4" x14ac:dyDescent="0.2">
      <c r="A12" s="1">
        <v>251</v>
      </c>
      <c r="B12" s="32">
        <v>45386</v>
      </c>
      <c r="C12" s="42" t="s">
        <v>141</v>
      </c>
      <c r="D12" s="42" t="s">
        <v>142</v>
      </c>
    </row>
    <row r="13" spans="1:4" x14ac:dyDescent="0.2">
      <c r="A13" s="1">
        <v>175.9</v>
      </c>
      <c r="B13" s="32">
        <v>45386</v>
      </c>
      <c r="C13" s="42" t="s">
        <v>51</v>
      </c>
      <c r="D13" s="42" t="s">
        <v>97</v>
      </c>
    </row>
    <row r="14" spans="1:4" x14ac:dyDescent="0.2">
      <c r="A14" s="1">
        <v>43.41</v>
      </c>
      <c r="B14" s="32">
        <v>45386</v>
      </c>
      <c r="C14" s="42" t="s">
        <v>53</v>
      </c>
      <c r="D14" s="42" t="s">
        <v>78</v>
      </c>
    </row>
    <row r="15" spans="1:4" x14ac:dyDescent="0.2">
      <c r="A15" s="1">
        <v>330.9</v>
      </c>
      <c r="B15" s="32">
        <v>45390</v>
      </c>
      <c r="C15" s="42" t="s">
        <v>59</v>
      </c>
      <c r="D15" s="42" t="s">
        <v>78</v>
      </c>
    </row>
    <row r="16" spans="1:4" x14ac:dyDescent="0.2">
      <c r="A16" s="1">
        <v>3052.81</v>
      </c>
      <c r="B16" s="32">
        <v>45390</v>
      </c>
      <c r="C16" s="42" t="s">
        <v>143</v>
      </c>
      <c r="D16" s="42" t="s">
        <v>97</v>
      </c>
    </row>
    <row r="17" spans="1:4" x14ac:dyDescent="0.2">
      <c r="A17" s="1">
        <v>5558</v>
      </c>
      <c r="B17" s="32">
        <v>45394</v>
      </c>
      <c r="C17" s="42" t="s">
        <v>144</v>
      </c>
      <c r="D17" s="42" t="s">
        <v>97</v>
      </c>
    </row>
    <row r="18" spans="1:4" x14ac:dyDescent="0.2">
      <c r="A18" s="1">
        <v>1920</v>
      </c>
      <c r="B18" s="32">
        <v>45397</v>
      </c>
      <c r="C18" s="42" t="s">
        <v>37</v>
      </c>
      <c r="D18" s="42" t="s">
        <v>97</v>
      </c>
    </row>
    <row r="19" spans="1:4" x14ac:dyDescent="0.2">
      <c r="A19" s="1">
        <v>220</v>
      </c>
      <c r="B19" s="32">
        <v>45399</v>
      </c>
      <c r="C19" s="42" t="s">
        <v>37</v>
      </c>
      <c r="D19" s="42" t="s">
        <v>145</v>
      </c>
    </row>
    <row r="20" spans="1:4" x14ac:dyDescent="0.2">
      <c r="A20" s="1">
        <v>3913.88</v>
      </c>
      <c r="B20" s="32">
        <v>45401</v>
      </c>
      <c r="C20" s="42" t="s">
        <v>26</v>
      </c>
      <c r="D20" s="42" t="s">
        <v>146</v>
      </c>
    </row>
    <row r="21" spans="1:4" x14ac:dyDescent="0.2">
      <c r="A21" s="1">
        <v>42985.85</v>
      </c>
      <c r="B21" s="32">
        <v>45404</v>
      </c>
      <c r="C21" s="42" t="s">
        <v>134</v>
      </c>
      <c r="D21" s="42" t="s">
        <v>97</v>
      </c>
    </row>
    <row r="22" spans="1:4" x14ac:dyDescent="0.2">
      <c r="A22" s="1">
        <v>3373</v>
      </c>
      <c r="B22" s="43">
        <v>45407</v>
      </c>
      <c r="C22" s="42" t="s">
        <v>23</v>
      </c>
      <c r="D22" s="42" t="s">
        <v>97</v>
      </c>
    </row>
    <row r="23" spans="1:4" x14ac:dyDescent="0.2">
      <c r="A23" s="1">
        <v>37895.83</v>
      </c>
      <c r="B23" s="32">
        <v>45411</v>
      </c>
      <c r="C23" s="42" t="s">
        <v>37</v>
      </c>
      <c r="D23" s="42" t="s">
        <v>147</v>
      </c>
    </row>
    <row r="24" spans="1:4" x14ac:dyDescent="0.2">
      <c r="A24" s="1">
        <v>3960</v>
      </c>
      <c r="B24" s="32">
        <v>45421</v>
      </c>
      <c r="C24" s="42" t="s">
        <v>37</v>
      </c>
      <c r="D24" s="42" t="s">
        <v>148</v>
      </c>
    </row>
    <row r="25" spans="1:4" x14ac:dyDescent="0.2">
      <c r="A25" s="1">
        <v>3800</v>
      </c>
      <c r="B25" s="32">
        <v>45428</v>
      </c>
      <c r="C25" s="42" t="s">
        <v>149</v>
      </c>
      <c r="D25" s="42" t="s">
        <v>150</v>
      </c>
    </row>
    <row r="26" spans="1:4" x14ac:dyDescent="0.2">
      <c r="A26" s="1">
        <v>22501.05</v>
      </c>
      <c r="B26" s="32">
        <v>45428</v>
      </c>
      <c r="C26" s="42" t="s">
        <v>151</v>
      </c>
      <c r="D26" s="42" t="s">
        <v>152</v>
      </c>
    </row>
    <row r="27" spans="1:4" x14ac:dyDescent="0.2">
      <c r="A27" s="1">
        <v>6250</v>
      </c>
      <c r="B27" s="32">
        <v>45457</v>
      </c>
      <c r="C27" s="42" t="s">
        <v>23</v>
      </c>
      <c r="D27" s="42" t="s">
        <v>97</v>
      </c>
    </row>
    <row r="28" spans="1:4" x14ac:dyDescent="0.2">
      <c r="A28" s="1">
        <v>12545.1</v>
      </c>
      <c r="B28" s="32">
        <v>45474</v>
      </c>
      <c r="C28" s="42" t="s">
        <v>134</v>
      </c>
      <c r="D28" s="42" t="s">
        <v>97</v>
      </c>
    </row>
    <row r="29" spans="1:4" x14ac:dyDescent="0.2">
      <c r="A29" s="1">
        <v>18859.45</v>
      </c>
      <c r="B29" s="32">
        <v>45483</v>
      </c>
      <c r="C29" s="42" t="s">
        <v>134</v>
      </c>
      <c r="D29" s="42" t="s">
        <v>97</v>
      </c>
    </row>
    <row r="30" spans="1:4" x14ac:dyDescent="0.2">
      <c r="A30" s="1">
        <v>9652.9</v>
      </c>
      <c r="B30" s="32">
        <v>45497</v>
      </c>
      <c r="C30" s="42" t="s">
        <v>134</v>
      </c>
      <c r="D30" s="42" t="s">
        <v>97</v>
      </c>
    </row>
    <row r="31" spans="1:4" x14ac:dyDescent="0.2">
      <c r="A31" s="1">
        <v>840.6</v>
      </c>
      <c r="B31" s="32">
        <v>45497</v>
      </c>
      <c r="C31" s="42" t="s">
        <v>134</v>
      </c>
      <c r="D31" s="42" t="s">
        <v>97</v>
      </c>
    </row>
    <row r="32" spans="1:4" x14ac:dyDescent="0.2">
      <c r="A32" s="1">
        <v>3600</v>
      </c>
      <c r="B32" s="68">
        <v>45532</v>
      </c>
      <c r="C32" s="42" t="s">
        <v>134</v>
      </c>
      <c r="D32" s="64" t="s">
        <v>238</v>
      </c>
    </row>
    <row r="33" spans="1:4" x14ac:dyDescent="0.2">
      <c r="A33" s="1">
        <v>7904.55</v>
      </c>
      <c r="B33" s="32">
        <v>45560</v>
      </c>
      <c r="C33" s="64" t="s">
        <v>151</v>
      </c>
      <c r="D33" s="64" t="s">
        <v>239</v>
      </c>
    </row>
    <row r="34" spans="1:4" x14ac:dyDescent="0.2">
      <c r="A34" s="1">
        <v>6416.42</v>
      </c>
      <c r="B34" s="32" t="s">
        <v>237</v>
      </c>
      <c r="C34" s="64" t="s">
        <v>151</v>
      </c>
      <c r="D34" s="64" t="s">
        <v>240</v>
      </c>
    </row>
    <row r="35" spans="1:4" x14ac:dyDescent="0.2">
      <c r="C35" s="28"/>
      <c r="D35" s="28"/>
    </row>
    <row r="36" spans="1:4" x14ac:dyDescent="0.2">
      <c r="C36" s="28"/>
      <c r="D36" s="28"/>
    </row>
    <row r="37" spans="1:4" x14ac:dyDescent="0.2">
      <c r="A37" s="1">
        <f>SUM(A2:A34)</f>
        <v>245035.59000000003</v>
      </c>
      <c r="C37" s="28"/>
      <c r="D37" s="28"/>
    </row>
    <row r="38" spans="1:4" x14ac:dyDescent="0.2">
      <c r="C38" s="28"/>
      <c r="D38" s="28"/>
    </row>
    <row r="39" spans="1:4" x14ac:dyDescent="0.2">
      <c r="C39" s="28"/>
      <c r="D39" s="28"/>
    </row>
    <row r="40" spans="1:4" x14ac:dyDescent="0.2">
      <c r="C40" s="28"/>
      <c r="D40" s="28"/>
    </row>
    <row r="41" spans="1:4" x14ac:dyDescent="0.2">
      <c r="C41" s="28"/>
      <c r="D41" s="28"/>
    </row>
    <row r="42" spans="1:4" x14ac:dyDescent="0.2">
      <c r="C42" s="28"/>
      <c r="D42" s="28"/>
    </row>
    <row r="43" spans="1:4" x14ac:dyDescent="0.2">
      <c r="C43" s="28"/>
      <c r="D43" s="28"/>
    </row>
  </sheetData>
  <pageMargins left="0.7" right="0.7" top="0.75" bottom="0.75" header="0.3" footer="0.3"/>
  <pageSetup scale="96"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C716-405D-4533-97F2-EA9569498521}">
  <dimension ref="A1:D42"/>
  <sheetViews>
    <sheetView workbookViewId="0">
      <selection activeCell="B13" sqref="B13"/>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34200</v>
      </c>
      <c r="B2" s="32">
        <v>45343</v>
      </c>
      <c r="C2" s="42" t="s">
        <v>153</v>
      </c>
      <c r="D2" s="42" t="s">
        <v>154</v>
      </c>
    </row>
    <row r="3" spans="1:4" x14ac:dyDescent="0.2">
      <c r="A3" s="1">
        <v>150</v>
      </c>
      <c r="B3" s="32">
        <v>45343</v>
      </c>
      <c r="C3" s="42" t="s">
        <v>153</v>
      </c>
      <c r="D3" s="42" t="s">
        <v>155</v>
      </c>
    </row>
    <row r="4" spans="1:4" x14ac:dyDescent="0.2">
      <c r="A4" s="1">
        <v>53460</v>
      </c>
      <c r="B4" s="32">
        <v>45379</v>
      </c>
      <c r="C4" s="42" t="s">
        <v>153</v>
      </c>
      <c r="D4" s="42" t="s">
        <v>156</v>
      </c>
    </row>
    <row r="5" spans="1:4" x14ac:dyDescent="0.2">
      <c r="A5" s="1">
        <v>37320</v>
      </c>
      <c r="B5" s="32">
        <v>45447</v>
      </c>
      <c r="C5" s="42" t="s">
        <v>37</v>
      </c>
      <c r="D5" s="64" t="s">
        <v>248</v>
      </c>
    </row>
    <row r="6" spans="1:4" x14ac:dyDescent="0.2">
      <c r="A6" s="1">
        <v>17100</v>
      </c>
      <c r="B6" s="32">
        <v>45489</v>
      </c>
      <c r="C6" s="42" t="s">
        <v>153</v>
      </c>
      <c r="D6" s="42" t="s">
        <v>157</v>
      </c>
    </row>
    <row r="7" spans="1:4" x14ac:dyDescent="0.2">
      <c r="A7" s="44">
        <v>5450.4</v>
      </c>
      <c r="B7" s="43">
        <v>45497</v>
      </c>
      <c r="C7" s="42" t="s">
        <v>153</v>
      </c>
      <c r="D7" s="42" t="s">
        <v>98</v>
      </c>
    </row>
    <row r="8" spans="1:4" x14ac:dyDescent="0.2">
      <c r="A8" s="1">
        <v>111.61</v>
      </c>
      <c r="B8" s="32">
        <v>45530</v>
      </c>
      <c r="C8" s="42" t="s">
        <v>117</v>
      </c>
      <c r="D8" s="42" t="s">
        <v>98</v>
      </c>
    </row>
    <row r="9" spans="1:4" x14ac:dyDescent="0.2">
      <c r="A9" s="1">
        <v>45.46</v>
      </c>
      <c r="B9" s="32">
        <v>45531</v>
      </c>
      <c r="C9" s="64" t="s">
        <v>241</v>
      </c>
      <c r="D9" s="64" t="s">
        <v>98</v>
      </c>
    </row>
    <row r="10" spans="1:4" x14ac:dyDescent="0.2">
      <c r="A10" s="1">
        <v>2025</v>
      </c>
      <c r="B10" s="32">
        <v>45532</v>
      </c>
      <c r="C10" s="42" t="s">
        <v>153</v>
      </c>
      <c r="D10" s="42" t="s">
        <v>98</v>
      </c>
    </row>
    <row r="11" spans="1:4" x14ac:dyDescent="0.2">
      <c r="A11" s="1">
        <v>12471</v>
      </c>
      <c r="B11" s="32">
        <v>45545</v>
      </c>
      <c r="C11" s="64" t="s">
        <v>153</v>
      </c>
      <c r="D11" s="64" t="s">
        <v>98</v>
      </c>
    </row>
    <row r="12" spans="1:4" x14ac:dyDescent="0.2">
      <c r="A12" s="1">
        <v>1987.5</v>
      </c>
      <c r="B12" s="32">
        <v>46017</v>
      </c>
      <c r="C12" s="64" t="s">
        <v>158</v>
      </c>
      <c r="D12" s="64" t="s">
        <v>254</v>
      </c>
    </row>
    <row r="13" spans="1:4" x14ac:dyDescent="0.2">
      <c r="C13" s="42"/>
      <c r="D13" s="42"/>
    </row>
    <row r="14" spans="1:4" x14ac:dyDescent="0.2">
      <c r="C14" s="42"/>
      <c r="D14" s="42"/>
    </row>
    <row r="15" spans="1:4" x14ac:dyDescent="0.2">
      <c r="C15" s="42"/>
      <c r="D15" s="42"/>
    </row>
    <row r="16" spans="1:4" x14ac:dyDescent="0.2">
      <c r="A16" s="1">
        <f>SUM(A2:A15)</f>
        <v>164320.96999999997</v>
      </c>
      <c r="C16" s="42"/>
      <c r="D16" s="42"/>
    </row>
    <row r="17" spans="2:4" x14ac:dyDescent="0.2">
      <c r="C17" s="42"/>
      <c r="D17" s="42"/>
    </row>
    <row r="18" spans="2:4" x14ac:dyDescent="0.2">
      <c r="C18" s="42"/>
      <c r="D18" s="42"/>
    </row>
    <row r="19" spans="2:4" x14ac:dyDescent="0.2">
      <c r="C19" s="42"/>
      <c r="D19" s="42"/>
    </row>
    <row r="20" spans="2:4" x14ac:dyDescent="0.2">
      <c r="C20" s="42"/>
      <c r="D20" s="42"/>
    </row>
    <row r="21" spans="2:4" x14ac:dyDescent="0.2">
      <c r="C21" s="42"/>
      <c r="D21" s="42"/>
    </row>
    <row r="22" spans="2:4" x14ac:dyDescent="0.2">
      <c r="C22" s="42"/>
      <c r="D22" s="42"/>
    </row>
    <row r="23" spans="2:4" x14ac:dyDescent="0.2">
      <c r="B23" s="43"/>
      <c r="C23" s="42"/>
      <c r="D23" s="42"/>
    </row>
    <row r="24" spans="2:4" x14ac:dyDescent="0.2">
      <c r="C24" s="42"/>
      <c r="D24" s="42"/>
    </row>
    <row r="25" spans="2:4" x14ac:dyDescent="0.2">
      <c r="C25" s="42"/>
      <c r="D25" s="42"/>
    </row>
    <row r="26" spans="2:4" x14ac:dyDescent="0.2">
      <c r="C26" s="42"/>
      <c r="D26" s="42"/>
    </row>
    <row r="27" spans="2:4" x14ac:dyDescent="0.2">
      <c r="C27" s="42"/>
      <c r="D27" s="42"/>
    </row>
    <row r="28" spans="2:4" x14ac:dyDescent="0.2">
      <c r="C28" s="42"/>
      <c r="D28" s="42"/>
    </row>
    <row r="29" spans="2:4" x14ac:dyDescent="0.2">
      <c r="C29" s="42"/>
      <c r="D29" s="42"/>
    </row>
    <row r="30" spans="2:4" x14ac:dyDescent="0.2">
      <c r="C30" s="42"/>
      <c r="D30" s="42"/>
    </row>
    <row r="31" spans="2:4" x14ac:dyDescent="0.2">
      <c r="C31" s="42"/>
      <c r="D31" s="42"/>
    </row>
    <row r="32" spans="2:4" x14ac:dyDescent="0.2">
      <c r="C32" s="42"/>
      <c r="D32" s="42"/>
    </row>
    <row r="33" spans="3:4" x14ac:dyDescent="0.2">
      <c r="C33" s="28"/>
      <c r="D33" s="28"/>
    </row>
    <row r="34" spans="3:4" x14ac:dyDescent="0.2">
      <c r="C34" s="28"/>
      <c r="D34" s="28"/>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row r="42" spans="3:4" x14ac:dyDescent="0.2">
      <c r="C42" s="28"/>
      <c r="D42" s="2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12F6-434C-4A7F-BA99-E93880F627C9}">
  <dimension ref="A1:D41"/>
  <sheetViews>
    <sheetView workbookViewId="0">
      <selection activeCell="B6" sqref="B6"/>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24600</v>
      </c>
      <c r="B2" s="32">
        <v>45418</v>
      </c>
      <c r="C2" s="42" t="s">
        <v>158</v>
      </c>
      <c r="D2" s="42" t="s">
        <v>99</v>
      </c>
    </row>
    <row r="3" spans="1:4" x14ac:dyDescent="0.2">
      <c r="A3" s="1">
        <v>15500</v>
      </c>
      <c r="B3" s="32">
        <v>45460</v>
      </c>
      <c r="C3" s="42" t="s">
        <v>158</v>
      </c>
      <c r="D3" s="42" t="s">
        <v>99</v>
      </c>
    </row>
    <row r="4" spans="1:4" x14ac:dyDescent="0.2">
      <c r="A4" s="1">
        <v>9900</v>
      </c>
      <c r="B4" s="32">
        <v>45524</v>
      </c>
      <c r="C4" s="42" t="s">
        <v>158</v>
      </c>
      <c r="D4" s="42" t="s">
        <v>99</v>
      </c>
    </row>
    <row r="5" spans="1:4" x14ac:dyDescent="0.2">
      <c r="C5" s="42"/>
      <c r="D5" s="42"/>
    </row>
    <row r="6" spans="1:4" x14ac:dyDescent="0.2">
      <c r="C6" s="42"/>
      <c r="D6" s="42"/>
    </row>
    <row r="7" spans="1:4" x14ac:dyDescent="0.2">
      <c r="B7" s="43"/>
      <c r="C7" s="42"/>
      <c r="D7" s="42"/>
    </row>
    <row r="8" spans="1:4" x14ac:dyDescent="0.2">
      <c r="A8" s="1">
        <f>SUM(A2:A7)</f>
        <v>50000</v>
      </c>
      <c r="C8" s="42"/>
      <c r="D8" s="42"/>
    </row>
    <row r="9" spans="1:4" x14ac:dyDescent="0.2">
      <c r="C9" s="42"/>
      <c r="D9" s="42"/>
    </row>
    <row r="10" spans="1:4" x14ac:dyDescent="0.2">
      <c r="C10" s="42"/>
      <c r="D10" s="42"/>
    </row>
    <row r="11" spans="1:4" x14ac:dyDescent="0.2">
      <c r="C11" s="42"/>
      <c r="D11" s="42"/>
    </row>
    <row r="12" spans="1:4" x14ac:dyDescent="0.2">
      <c r="C12" s="42"/>
      <c r="D12" s="42"/>
    </row>
    <row r="13" spans="1:4" x14ac:dyDescent="0.2">
      <c r="C13" s="42"/>
      <c r="D13" s="42"/>
    </row>
    <row r="14" spans="1:4" x14ac:dyDescent="0.2">
      <c r="C14" s="42"/>
      <c r="D14" s="42"/>
    </row>
    <row r="15" spans="1:4" x14ac:dyDescent="0.2">
      <c r="C15" s="42"/>
      <c r="D15" s="42"/>
    </row>
    <row r="16" spans="1:4" x14ac:dyDescent="0.2">
      <c r="C16" s="42"/>
      <c r="D16" s="42"/>
    </row>
    <row r="17" spans="2:4" x14ac:dyDescent="0.2">
      <c r="C17" s="42"/>
      <c r="D17" s="42"/>
    </row>
    <row r="18" spans="2:4" x14ac:dyDescent="0.2">
      <c r="C18" s="42"/>
      <c r="D18" s="42"/>
    </row>
    <row r="19" spans="2:4" x14ac:dyDescent="0.2">
      <c r="C19" s="42"/>
      <c r="D19" s="42"/>
    </row>
    <row r="20" spans="2:4" x14ac:dyDescent="0.2">
      <c r="C20" s="42"/>
      <c r="D20" s="42"/>
    </row>
    <row r="21" spans="2:4" x14ac:dyDescent="0.2">
      <c r="C21" s="42"/>
      <c r="D21" s="42"/>
    </row>
    <row r="22" spans="2:4" x14ac:dyDescent="0.2">
      <c r="B22" s="43"/>
      <c r="C22" s="42"/>
      <c r="D22" s="42"/>
    </row>
    <row r="23" spans="2:4" x14ac:dyDescent="0.2">
      <c r="C23" s="42"/>
      <c r="D23" s="42"/>
    </row>
    <row r="24" spans="2:4" x14ac:dyDescent="0.2">
      <c r="C24" s="42"/>
      <c r="D24" s="42"/>
    </row>
    <row r="25" spans="2:4" x14ac:dyDescent="0.2">
      <c r="C25" s="42"/>
      <c r="D25" s="42"/>
    </row>
    <row r="26" spans="2:4" x14ac:dyDescent="0.2">
      <c r="C26" s="42"/>
      <c r="D26" s="42"/>
    </row>
    <row r="27" spans="2:4" x14ac:dyDescent="0.2">
      <c r="C27" s="42"/>
      <c r="D27" s="42"/>
    </row>
    <row r="28" spans="2:4" x14ac:dyDescent="0.2">
      <c r="C28" s="42"/>
      <c r="D28" s="42"/>
    </row>
    <row r="29" spans="2:4" x14ac:dyDescent="0.2">
      <c r="C29" s="42"/>
      <c r="D29" s="42"/>
    </row>
    <row r="30" spans="2:4" x14ac:dyDescent="0.2">
      <c r="C30" s="42"/>
      <c r="D30" s="42"/>
    </row>
    <row r="31" spans="2:4" x14ac:dyDescent="0.2">
      <c r="C31" s="42"/>
      <c r="D31" s="42"/>
    </row>
    <row r="32" spans="2:4" x14ac:dyDescent="0.2">
      <c r="C32" s="28"/>
      <c r="D32" s="28"/>
    </row>
    <row r="33" spans="3:4" x14ac:dyDescent="0.2">
      <c r="C33" s="28"/>
      <c r="D33" s="28"/>
    </row>
    <row r="34" spans="3:4" x14ac:dyDescent="0.2">
      <c r="C34" s="28"/>
      <c r="D34" s="28"/>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1CF0-7DC9-4AE5-A185-20EADCF9D9B9}">
  <dimension ref="A1:D43"/>
  <sheetViews>
    <sheetView workbookViewId="0">
      <selection activeCell="A9" sqref="A9"/>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45243.4</v>
      </c>
      <c r="B2" s="32">
        <v>45380</v>
      </c>
      <c r="C2" s="42" t="s">
        <v>159</v>
      </c>
      <c r="D2" s="42" t="s">
        <v>100</v>
      </c>
    </row>
    <row r="3" spans="1:4" x14ac:dyDescent="0.2">
      <c r="A3" s="1">
        <v>20114.599999999999</v>
      </c>
      <c r="B3" s="32">
        <v>45418</v>
      </c>
      <c r="C3" s="42" t="s">
        <v>159</v>
      </c>
      <c r="D3" s="42" t="s">
        <v>100</v>
      </c>
    </row>
    <row r="4" spans="1:4" x14ac:dyDescent="0.2">
      <c r="A4" s="1">
        <v>23607</v>
      </c>
      <c r="B4" s="32">
        <v>45474</v>
      </c>
      <c r="C4" s="42" t="s">
        <v>159</v>
      </c>
      <c r="D4" s="42" t="s">
        <v>100</v>
      </c>
    </row>
    <row r="5" spans="1:4" x14ac:dyDescent="0.2">
      <c r="A5" s="1">
        <v>4994.95</v>
      </c>
      <c r="B5" s="32">
        <v>45554</v>
      </c>
      <c r="C5" s="42" t="s">
        <v>159</v>
      </c>
      <c r="D5" s="42" t="s">
        <v>100</v>
      </c>
    </row>
    <row r="6" spans="1:4" x14ac:dyDescent="0.2">
      <c r="A6" s="1">
        <v>10440</v>
      </c>
      <c r="B6" s="32">
        <v>45554</v>
      </c>
      <c r="C6" s="42" t="s">
        <v>159</v>
      </c>
      <c r="D6" s="42" t="s">
        <v>100</v>
      </c>
    </row>
    <row r="7" spans="1:4" x14ac:dyDescent="0.2">
      <c r="C7" s="42"/>
      <c r="D7" s="42"/>
    </row>
    <row r="8" spans="1:4" x14ac:dyDescent="0.2">
      <c r="C8" s="42"/>
      <c r="D8" s="42"/>
    </row>
    <row r="9" spans="1:4" x14ac:dyDescent="0.2">
      <c r="A9" s="1">
        <f>SUM(A2:A6)</f>
        <v>104399.95</v>
      </c>
      <c r="B9" s="43"/>
      <c r="C9" s="42"/>
      <c r="D9" s="42"/>
    </row>
    <row r="10" spans="1:4" x14ac:dyDescent="0.2">
      <c r="C10" s="42"/>
      <c r="D10" s="42"/>
    </row>
    <row r="11" spans="1:4" x14ac:dyDescent="0.2">
      <c r="C11" s="42"/>
      <c r="D11" s="42"/>
    </row>
    <row r="12" spans="1:4" x14ac:dyDescent="0.2">
      <c r="C12" s="42"/>
      <c r="D12" s="42"/>
    </row>
    <row r="13" spans="1:4" x14ac:dyDescent="0.2">
      <c r="C13" s="42"/>
      <c r="D13" s="42"/>
    </row>
    <row r="14" spans="1:4" x14ac:dyDescent="0.2">
      <c r="C14" s="42"/>
      <c r="D14" s="42"/>
    </row>
    <row r="15" spans="1:4" x14ac:dyDescent="0.2">
      <c r="C15" s="42"/>
      <c r="D15" s="42"/>
    </row>
    <row r="16" spans="1:4" x14ac:dyDescent="0.2">
      <c r="C16" s="42"/>
      <c r="D16" s="42"/>
    </row>
    <row r="17" spans="2:4" x14ac:dyDescent="0.2">
      <c r="C17" s="42"/>
      <c r="D17" s="42"/>
    </row>
    <row r="18" spans="2:4" x14ac:dyDescent="0.2">
      <c r="C18" s="42"/>
      <c r="D18" s="42"/>
    </row>
    <row r="19" spans="2:4" x14ac:dyDescent="0.2">
      <c r="C19" s="42"/>
      <c r="D19" s="42"/>
    </row>
    <row r="20" spans="2:4" x14ac:dyDescent="0.2">
      <c r="C20" s="42"/>
      <c r="D20" s="42"/>
    </row>
    <row r="21" spans="2:4" x14ac:dyDescent="0.2">
      <c r="C21" s="42"/>
      <c r="D21" s="42"/>
    </row>
    <row r="22" spans="2:4" x14ac:dyDescent="0.2">
      <c r="C22" s="42"/>
      <c r="D22" s="42"/>
    </row>
    <row r="23" spans="2:4" x14ac:dyDescent="0.2">
      <c r="C23" s="42"/>
      <c r="D23" s="42"/>
    </row>
    <row r="24" spans="2:4" x14ac:dyDescent="0.2">
      <c r="B24" s="43"/>
      <c r="C24" s="42"/>
      <c r="D24" s="42"/>
    </row>
    <row r="25" spans="2:4" x14ac:dyDescent="0.2">
      <c r="C25" s="42"/>
      <c r="D25" s="42"/>
    </row>
    <row r="26" spans="2:4" x14ac:dyDescent="0.2">
      <c r="C26" s="42"/>
      <c r="D26" s="42"/>
    </row>
    <row r="27" spans="2:4" x14ac:dyDescent="0.2">
      <c r="C27" s="42"/>
      <c r="D27" s="42"/>
    </row>
    <row r="28" spans="2:4" x14ac:dyDescent="0.2">
      <c r="C28" s="42"/>
      <c r="D28" s="42"/>
    </row>
    <row r="29" spans="2:4" x14ac:dyDescent="0.2">
      <c r="C29" s="42"/>
      <c r="D29" s="42"/>
    </row>
    <row r="30" spans="2:4" x14ac:dyDescent="0.2">
      <c r="C30" s="42"/>
      <c r="D30" s="42"/>
    </row>
    <row r="31" spans="2:4" x14ac:dyDescent="0.2">
      <c r="C31" s="42"/>
      <c r="D31" s="42"/>
    </row>
    <row r="32" spans="2:4" x14ac:dyDescent="0.2">
      <c r="C32" s="42"/>
      <c r="D32" s="42"/>
    </row>
    <row r="33" spans="3:4" x14ac:dyDescent="0.2">
      <c r="C33" s="42"/>
      <c r="D33" s="42"/>
    </row>
    <row r="34" spans="3:4" x14ac:dyDescent="0.2">
      <c r="C34" s="28"/>
      <c r="D34" s="28"/>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row r="42" spans="3:4" x14ac:dyDescent="0.2">
      <c r="C42" s="28"/>
      <c r="D42" s="28"/>
    </row>
    <row r="43" spans="3:4" x14ac:dyDescent="0.2">
      <c r="C43" s="28"/>
      <c r="D43" s="2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1424D-0DFD-4E56-A6DC-E919A034C90C}">
  <dimension ref="A1:D41"/>
  <sheetViews>
    <sheetView workbookViewId="0">
      <selection activeCell="A35" sqref="A35"/>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12600</v>
      </c>
      <c r="B2" s="32">
        <v>45372</v>
      </c>
      <c r="C2" s="42" t="s">
        <v>151</v>
      </c>
      <c r="D2" s="42" t="s">
        <v>101</v>
      </c>
    </row>
    <row r="3" spans="1:4" x14ac:dyDescent="0.2">
      <c r="A3" s="1">
        <v>31590</v>
      </c>
      <c r="B3" s="32">
        <v>45401</v>
      </c>
      <c r="C3" s="42" t="s">
        <v>151</v>
      </c>
      <c r="D3" s="42" t="s">
        <v>101</v>
      </c>
    </row>
    <row r="4" spans="1:4" x14ac:dyDescent="0.2">
      <c r="A4" s="1">
        <v>23256</v>
      </c>
      <c r="B4" s="32">
        <v>45432</v>
      </c>
      <c r="C4" s="42" t="s">
        <v>151</v>
      </c>
      <c r="D4" s="42" t="s">
        <v>101</v>
      </c>
    </row>
    <row r="5" spans="1:4" x14ac:dyDescent="0.2">
      <c r="A5" s="1">
        <v>41661</v>
      </c>
      <c r="B5" s="32">
        <v>45463</v>
      </c>
      <c r="C5" s="42" t="s">
        <v>151</v>
      </c>
      <c r="D5" s="42" t="s">
        <v>101</v>
      </c>
    </row>
    <row r="6" spans="1:4" x14ac:dyDescent="0.2">
      <c r="A6" s="1">
        <v>4050</v>
      </c>
      <c r="B6" s="32">
        <v>45497</v>
      </c>
      <c r="C6" s="42" t="s">
        <v>151</v>
      </c>
      <c r="D6" s="42" t="s">
        <v>101</v>
      </c>
    </row>
    <row r="7" spans="1:4" x14ac:dyDescent="0.2">
      <c r="A7" s="1">
        <v>7030</v>
      </c>
      <c r="B7" s="43">
        <v>45554</v>
      </c>
      <c r="C7" s="42" t="s">
        <v>151</v>
      </c>
      <c r="D7" s="42" t="s">
        <v>101</v>
      </c>
    </row>
    <row r="8" spans="1:4" x14ac:dyDescent="0.2">
      <c r="A8" s="1">
        <v>12573</v>
      </c>
      <c r="B8" s="32">
        <v>45574</v>
      </c>
      <c r="C8" s="42" t="s">
        <v>151</v>
      </c>
      <c r="D8" s="42" t="s">
        <v>101</v>
      </c>
    </row>
    <row r="9" spans="1:4" x14ac:dyDescent="0.2">
      <c r="C9" s="42"/>
      <c r="D9" s="42"/>
    </row>
    <row r="10" spans="1:4" x14ac:dyDescent="0.2">
      <c r="A10" s="1">
        <f>SUM(A2:A9)</f>
        <v>132760</v>
      </c>
      <c r="C10" s="42"/>
      <c r="D10" s="42"/>
    </row>
    <row r="11" spans="1:4" x14ac:dyDescent="0.2">
      <c r="C11" s="42"/>
      <c r="D11" s="42"/>
    </row>
    <row r="12" spans="1:4" x14ac:dyDescent="0.2">
      <c r="C12" s="42"/>
      <c r="D12" s="42"/>
    </row>
    <row r="13" spans="1:4" x14ac:dyDescent="0.2">
      <c r="C13" s="42"/>
      <c r="D13" s="42"/>
    </row>
    <row r="14" spans="1:4" x14ac:dyDescent="0.2">
      <c r="C14" s="42"/>
      <c r="D14" s="42"/>
    </row>
    <row r="15" spans="1:4" x14ac:dyDescent="0.2">
      <c r="C15" s="42"/>
      <c r="D15" s="42"/>
    </row>
    <row r="16" spans="1:4" x14ac:dyDescent="0.2">
      <c r="C16" s="42"/>
      <c r="D16" s="42"/>
    </row>
    <row r="17" spans="2:4" x14ac:dyDescent="0.2">
      <c r="C17" s="42"/>
      <c r="D17" s="42"/>
    </row>
    <row r="18" spans="2:4" x14ac:dyDescent="0.2">
      <c r="C18" s="42"/>
      <c r="D18" s="42"/>
    </row>
    <row r="19" spans="2:4" x14ac:dyDescent="0.2">
      <c r="C19" s="42"/>
      <c r="D19" s="42"/>
    </row>
    <row r="20" spans="2:4" x14ac:dyDescent="0.2">
      <c r="C20" s="42"/>
      <c r="D20" s="42"/>
    </row>
    <row r="21" spans="2:4" x14ac:dyDescent="0.2">
      <c r="C21" s="42"/>
      <c r="D21" s="42"/>
    </row>
    <row r="22" spans="2:4" x14ac:dyDescent="0.2">
      <c r="B22" s="43"/>
      <c r="C22" s="42"/>
      <c r="D22" s="42"/>
    </row>
    <row r="23" spans="2:4" x14ac:dyDescent="0.2">
      <c r="C23" s="42"/>
      <c r="D23" s="42"/>
    </row>
    <row r="24" spans="2:4" x14ac:dyDescent="0.2">
      <c r="C24" s="42"/>
      <c r="D24" s="42"/>
    </row>
    <row r="25" spans="2:4" x14ac:dyDescent="0.2">
      <c r="C25" s="42"/>
      <c r="D25" s="42"/>
    </row>
    <row r="26" spans="2:4" x14ac:dyDescent="0.2">
      <c r="C26" s="42"/>
      <c r="D26" s="42"/>
    </row>
    <row r="27" spans="2:4" x14ac:dyDescent="0.2">
      <c r="C27" s="42"/>
      <c r="D27" s="42"/>
    </row>
    <row r="28" spans="2:4" x14ac:dyDescent="0.2">
      <c r="C28" s="42"/>
      <c r="D28" s="42"/>
    </row>
    <row r="29" spans="2:4" x14ac:dyDescent="0.2">
      <c r="C29" s="42"/>
      <c r="D29" s="42"/>
    </row>
    <row r="30" spans="2:4" x14ac:dyDescent="0.2">
      <c r="C30" s="42"/>
      <c r="D30" s="42"/>
    </row>
    <row r="31" spans="2:4" x14ac:dyDescent="0.2">
      <c r="C31" s="42"/>
      <c r="D31" s="42"/>
    </row>
    <row r="32" spans="2:4" x14ac:dyDescent="0.2">
      <c r="C32" s="28"/>
      <c r="D32" s="28"/>
    </row>
    <row r="33" spans="3:4" x14ac:dyDescent="0.2">
      <c r="C33" s="28"/>
      <c r="D33" s="28"/>
    </row>
    <row r="34" spans="3:4" x14ac:dyDescent="0.2">
      <c r="C34" s="28"/>
      <c r="D34" s="28"/>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35DB-2E5A-4EC0-A227-DFE2BFB49F58}">
  <dimension ref="A1:D41"/>
  <sheetViews>
    <sheetView workbookViewId="0">
      <selection activeCell="A5" sqref="A5"/>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45.1640625" style="27" customWidth="1"/>
  </cols>
  <sheetData>
    <row r="1" spans="1:4" s="26" customFormat="1" ht="32" x14ac:dyDescent="0.2">
      <c r="A1" s="29" t="s">
        <v>19</v>
      </c>
      <c r="B1" s="30" t="s">
        <v>20</v>
      </c>
      <c r="C1" s="31" t="s">
        <v>21</v>
      </c>
      <c r="D1" s="31" t="s">
        <v>22</v>
      </c>
    </row>
    <row r="2" spans="1:4" x14ac:dyDescent="0.2">
      <c r="A2" s="1">
        <v>39762.67</v>
      </c>
      <c r="B2" s="32">
        <v>45407</v>
      </c>
      <c r="C2" s="42" t="s">
        <v>23</v>
      </c>
      <c r="D2" s="42" t="s">
        <v>163</v>
      </c>
    </row>
    <row r="3" spans="1:4" x14ac:dyDescent="0.2">
      <c r="A3" s="1">
        <v>26531.11</v>
      </c>
      <c r="B3" s="32">
        <v>45457</v>
      </c>
      <c r="C3" s="42" t="s">
        <v>23</v>
      </c>
      <c r="D3" s="42" t="s">
        <v>163</v>
      </c>
    </row>
    <row r="4" spans="1:4" x14ac:dyDescent="0.2">
      <c r="A4" s="1">
        <v>13265.56</v>
      </c>
      <c r="B4" s="32">
        <v>45495</v>
      </c>
      <c r="C4" s="42" t="s">
        <v>23</v>
      </c>
      <c r="D4" s="42" t="s">
        <v>164</v>
      </c>
    </row>
    <row r="5" spans="1:4" x14ac:dyDescent="0.2">
      <c r="A5" s="1">
        <v>13265.56</v>
      </c>
      <c r="B5" s="32">
        <v>45530</v>
      </c>
      <c r="C5" s="42" t="s">
        <v>23</v>
      </c>
      <c r="D5" s="42" t="s">
        <v>165</v>
      </c>
    </row>
    <row r="6" spans="1:4" x14ac:dyDescent="0.2">
      <c r="A6" s="1">
        <v>13265.56</v>
      </c>
      <c r="B6" s="32">
        <v>45560</v>
      </c>
      <c r="C6" s="42" t="s">
        <v>23</v>
      </c>
      <c r="D6" s="64" t="s">
        <v>242</v>
      </c>
    </row>
    <row r="7" spans="1:4" x14ac:dyDescent="0.2">
      <c r="A7" s="1">
        <v>13299.54</v>
      </c>
      <c r="B7" s="43">
        <v>45593</v>
      </c>
      <c r="C7" s="42" t="s">
        <v>23</v>
      </c>
      <c r="D7" s="64" t="s">
        <v>243</v>
      </c>
    </row>
    <row r="8" spans="1:4" x14ac:dyDescent="0.2">
      <c r="C8" s="42"/>
      <c r="D8" s="42"/>
    </row>
    <row r="9" spans="1:4" x14ac:dyDescent="0.2">
      <c r="C9" s="42"/>
      <c r="D9" s="42"/>
    </row>
    <row r="10" spans="1:4" x14ac:dyDescent="0.2">
      <c r="A10" s="1">
        <f>SUM(A2:A9)</f>
        <v>119390</v>
      </c>
      <c r="C10" s="42"/>
      <c r="D10" s="42"/>
    </row>
    <row r="11" spans="1:4" x14ac:dyDescent="0.2">
      <c r="C11" s="42"/>
      <c r="D11" s="42"/>
    </row>
    <row r="12" spans="1:4" x14ac:dyDescent="0.2">
      <c r="C12" s="42"/>
      <c r="D12" s="42"/>
    </row>
    <row r="13" spans="1:4" x14ac:dyDescent="0.2">
      <c r="C13" s="42"/>
      <c r="D13" s="42"/>
    </row>
    <row r="14" spans="1:4" x14ac:dyDescent="0.2">
      <c r="C14" s="42"/>
      <c r="D14" s="42"/>
    </row>
    <row r="15" spans="1:4" x14ac:dyDescent="0.2">
      <c r="C15" s="42"/>
      <c r="D15" s="42"/>
    </row>
    <row r="16" spans="1:4" x14ac:dyDescent="0.2">
      <c r="C16" s="42"/>
      <c r="D16" s="42"/>
    </row>
    <row r="17" spans="2:4" x14ac:dyDescent="0.2">
      <c r="C17" s="42"/>
      <c r="D17" s="42"/>
    </row>
    <row r="18" spans="2:4" x14ac:dyDescent="0.2">
      <c r="C18" s="42"/>
      <c r="D18" s="42"/>
    </row>
    <row r="19" spans="2:4" x14ac:dyDescent="0.2">
      <c r="C19" s="42"/>
      <c r="D19" s="42"/>
    </row>
    <row r="20" spans="2:4" x14ac:dyDescent="0.2">
      <c r="C20" s="42"/>
      <c r="D20" s="42"/>
    </row>
    <row r="21" spans="2:4" x14ac:dyDescent="0.2">
      <c r="C21" s="42"/>
      <c r="D21" s="42"/>
    </row>
    <row r="22" spans="2:4" x14ac:dyDescent="0.2">
      <c r="B22" s="43"/>
      <c r="C22" s="42"/>
      <c r="D22" s="42"/>
    </row>
    <row r="23" spans="2:4" x14ac:dyDescent="0.2">
      <c r="C23" s="42"/>
      <c r="D23" s="42"/>
    </row>
    <row r="24" spans="2:4" x14ac:dyDescent="0.2">
      <c r="C24" s="42"/>
      <c r="D24" s="42"/>
    </row>
    <row r="25" spans="2:4" x14ac:dyDescent="0.2">
      <c r="C25" s="42"/>
      <c r="D25" s="42"/>
    </row>
    <row r="26" spans="2:4" x14ac:dyDescent="0.2">
      <c r="C26" s="42"/>
      <c r="D26" s="42"/>
    </row>
    <row r="27" spans="2:4" x14ac:dyDescent="0.2">
      <c r="C27" s="42"/>
      <c r="D27" s="42"/>
    </row>
    <row r="28" spans="2:4" x14ac:dyDescent="0.2">
      <c r="C28" s="42"/>
      <c r="D28" s="42"/>
    </row>
    <row r="29" spans="2:4" x14ac:dyDescent="0.2">
      <c r="C29" s="42"/>
      <c r="D29" s="42"/>
    </row>
    <row r="30" spans="2:4" x14ac:dyDescent="0.2">
      <c r="C30" s="42"/>
      <c r="D30" s="42"/>
    </row>
    <row r="31" spans="2:4" x14ac:dyDescent="0.2">
      <c r="C31" s="42"/>
      <c r="D31" s="42"/>
    </row>
    <row r="32" spans="2:4" x14ac:dyDescent="0.2">
      <c r="C32" s="28"/>
      <c r="D32" s="28"/>
    </row>
    <row r="33" spans="3:4" x14ac:dyDescent="0.2">
      <c r="C33" s="28"/>
      <c r="D33" s="28"/>
    </row>
    <row r="34" spans="3:4" x14ac:dyDescent="0.2">
      <c r="C34" s="28"/>
      <c r="D34" s="28"/>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8863-DDEA-4F1F-B50A-BF86F9B1B9B4}">
  <dimension ref="A1:D43"/>
  <sheetViews>
    <sheetView workbookViewId="0">
      <selection activeCell="A13" sqref="A13"/>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2633.33</v>
      </c>
      <c r="B2" s="32">
        <v>45522</v>
      </c>
      <c r="C2" s="42" t="s">
        <v>1</v>
      </c>
      <c r="D2" s="63" t="s">
        <v>205</v>
      </c>
    </row>
    <row r="3" spans="1:4" x14ac:dyDescent="0.2">
      <c r="A3" s="1">
        <v>2633.34</v>
      </c>
      <c r="B3" s="32">
        <v>45522</v>
      </c>
      <c r="C3" s="42" t="s">
        <v>1</v>
      </c>
      <c r="D3" s="63" t="s">
        <v>205</v>
      </c>
    </row>
    <row r="4" spans="1:4" x14ac:dyDescent="0.2">
      <c r="A4" s="1">
        <v>2633.33</v>
      </c>
      <c r="B4" s="32">
        <v>45536</v>
      </c>
      <c r="C4" s="42" t="s">
        <v>1</v>
      </c>
      <c r="D4" s="63" t="s">
        <v>205</v>
      </c>
    </row>
    <row r="5" spans="1:4" x14ac:dyDescent="0.2">
      <c r="A5" s="1">
        <v>2633.34</v>
      </c>
      <c r="B5" s="32">
        <v>45536</v>
      </c>
      <c r="C5" s="42" t="s">
        <v>1</v>
      </c>
      <c r="D5" s="63" t="s">
        <v>205</v>
      </c>
    </row>
    <row r="6" spans="1:4" x14ac:dyDescent="0.2">
      <c r="A6" s="1">
        <v>2633.33</v>
      </c>
      <c r="B6" s="32">
        <v>45566</v>
      </c>
      <c r="C6" s="42" t="s">
        <v>1</v>
      </c>
      <c r="D6" s="63" t="s">
        <v>205</v>
      </c>
    </row>
    <row r="7" spans="1:4" x14ac:dyDescent="0.2">
      <c r="A7" s="1">
        <v>2633.34</v>
      </c>
      <c r="B7" s="43">
        <v>45566</v>
      </c>
      <c r="C7" s="42" t="s">
        <v>1</v>
      </c>
      <c r="D7" s="63" t="s">
        <v>205</v>
      </c>
    </row>
    <row r="8" spans="1:4" x14ac:dyDescent="0.2">
      <c r="A8" s="1">
        <v>2633.33</v>
      </c>
      <c r="B8" s="32">
        <v>45601</v>
      </c>
      <c r="C8" s="42" t="s">
        <v>1</v>
      </c>
      <c r="D8" s="63" t="s">
        <v>205</v>
      </c>
    </row>
    <row r="9" spans="1:4" x14ac:dyDescent="0.2">
      <c r="A9" s="1">
        <v>2633.34</v>
      </c>
      <c r="B9" s="32">
        <v>45601</v>
      </c>
      <c r="C9" s="42" t="s">
        <v>1</v>
      </c>
      <c r="D9" s="63" t="s">
        <v>205</v>
      </c>
    </row>
    <row r="10" spans="1:4" x14ac:dyDescent="0.2">
      <c r="A10" s="1">
        <v>2633.33</v>
      </c>
      <c r="B10" s="32">
        <v>45631</v>
      </c>
      <c r="C10" s="42" t="s">
        <v>1</v>
      </c>
      <c r="D10" s="63" t="s">
        <v>205</v>
      </c>
    </row>
    <row r="11" spans="1:4" x14ac:dyDescent="0.2">
      <c r="A11" s="1">
        <v>2633.34</v>
      </c>
      <c r="B11" s="32">
        <v>45631</v>
      </c>
      <c r="C11" s="42" t="s">
        <v>1</v>
      </c>
      <c r="D11" s="63" t="s">
        <v>205</v>
      </c>
    </row>
    <row r="12" spans="1:4" x14ac:dyDescent="0.2">
      <c r="C12" s="42"/>
      <c r="D12" s="63"/>
    </row>
    <row r="13" spans="1:4" x14ac:dyDescent="0.2">
      <c r="A13" s="1">
        <f>SUM(A2:A11)</f>
        <v>26333.350000000002</v>
      </c>
      <c r="C13" s="42"/>
      <c r="D13" s="42"/>
    </row>
    <row r="14" spans="1:4" x14ac:dyDescent="0.2">
      <c r="C14" s="42"/>
      <c r="D14" s="42"/>
    </row>
    <row r="15" spans="1:4" x14ac:dyDescent="0.2">
      <c r="C15" s="42"/>
      <c r="D15" s="42"/>
    </row>
    <row r="16" spans="1:4" x14ac:dyDescent="0.2">
      <c r="C16" s="42"/>
      <c r="D16" s="42"/>
    </row>
    <row r="17" spans="2:4" x14ac:dyDescent="0.2">
      <c r="C17" s="42"/>
      <c r="D17" s="42"/>
    </row>
    <row r="18" spans="2:4" x14ac:dyDescent="0.2">
      <c r="C18" s="42"/>
      <c r="D18" s="42"/>
    </row>
    <row r="19" spans="2:4" x14ac:dyDescent="0.2">
      <c r="C19" s="42"/>
      <c r="D19" s="42"/>
    </row>
    <row r="20" spans="2:4" x14ac:dyDescent="0.2">
      <c r="C20" s="42"/>
      <c r="D20" s="42"/>
    </row>
    <row r="21" spans="2:4" x14ac:dyDescent="0.2">
      <c r="C21" s="42"/>
      <c r="D21" s="42"/>
    </row>
    <row r="22" spans="2:4" x14ac:dyDescent="0.2">
      <c r="C22" s="42"/>
      <c r="D22" s="42"/>
    </row>
    <row r="23" spans="2:4" x14ac:dyDescent="0.2">
      <c r="C23" s="42"/>
      <c r="D23" s="42"/>
    </row>
    <row r="24" spans="2:4" x14ac:dyDescent="0.2">
      <c r="C24" s="42"/>
      <c r="D24" s="42"/>
    </row>
    <row r="25" spans="2:4" x14ac:dyDescent="0.2">
      <c r="B25" s="43"/>
      <c r="C25" s="42"/>
      <c r="D25" s="42"/>
    </row>
    <row r="26" spans="2:4" x14ac:dyDescent="0.2">
      <c r="C26" s="42"/>
      <c r="D26" s="42"/>
    </row>
    <row r="27" spans="2:4" x14ac:dyDescent="0.2">
      <c r="C27" s="42"/>
      <c r="D27" s="42"/>
    </row>
    <row r="28" spans="2:4" x14ac:dyDescent="0.2">
      <c r="C28" s="42"/>
      <c r="D28" s="42"/>
    </row>
    <row r="29" spans="2:4" x14ac:dyDescent="0.2">
      <c r="C29" s="42"/>
      <c r="D29" s="42"/>
    </row>
    <row r="30" spans="2:4" x14ac:dyDescent="0.2">
      <c r="C30" s="42"/>
      <c r="D30" s="42"/>
    </row>
    <row r="31" spans="2:4" x14ac:dyDescent="0.2">
      <c r="C31" s="42"/>
      <c r="D31" s="42"/>
    </row>
    <row r="32" spans="2:4" x14ac:dyDescent="0.2">
      <c r="C32" s="42"/>
      <c r="D32" s="42"/>
    </row>
    <row r="33" spans="3:4" x14ac:dyDescent="0.2">
      <c r="C33" s="42"/>
      <c r="D33" s="42"/>
    </row>
    <row r="34" spans="3:4" x14ac:dyDescent="0.2">
      <c r="C34" s="42"/>
      <c r="D34" s="42"/>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row r="42" spans="3:4" x14ac:dyDescent="0.2">
      <c r="C42" s="28"/>
      <c r="D42" s="28"/>
    </row>
    <row r="43" spans="3:4" x14ac:dyDescent="0.2">
      <c r="C43" s="28"/>
      <c r="D43" s="2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F8CA-6D09-4C81-B48E-1C67A7E73811}">
  <dimension ref="A1:D41"/>
  <sheetViews>
    <sheetView workbookViewId="0">
      <selection activeCell="A4" sqref="A4"/>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7020</v>
      </c>
      <c r="B2" s="32">
        <v>45440</v>
      </c>
      <c r="C2" s="42" t="s">
        <v>166</v>
      </c>
      <c r="D2" s="42" t="s">
        <v>167</v>
      </c>
    </row>
    <row r="3" spans="1:4" x14ac:dyDescent="0.2">
      <c r="A3" s="1">
        <v>6162</v>
      </c>
      <c r="B3" s="32">
        <v>45463</v>
      </c>
      <c r="C3" s="42" t="s">
        <v>166</v>
      </c>
      <c r="D3" s="42" t="s">
        <v>168</v>
      </c>
    </row>
    <row r="4" spans="1:4" x14ac:dyDescent="0.2">
      <c r="A4" s="1">
        <v>0</v>
      </c>
      <c r="C4" s="42"/>
      <c r="D4" s="42"/>
    </row>
    <row r="5" spans="1:4" x14ac:dyDescent="0.2">
      <c r="A5" s="1">
        <v>0</v>
      </c>
      <c r="C5" s="42"/>
      <c r="D5" s="42"/>
    </row>
    <row r="6" spans="1:4" x14ac:dyDescent="0.2">
      <c r="A6" s="1">
        <v>0</v>
      </c>
      <c r="C6" s="42"/>
      <c r="D6" s="42"/>
    </row>
    <row r="7" spans="1:4" x14ac:dyDescent="0.2">
      <c r="C7" s="42"/>
      <c r="D7" s="42"/>
    </row>
    <row r="8" spans="1:4" x14ac:dyDescent="0.2">
      <c r="C8" s="42"/>
      <c r="D8" s="42"/>
    </row>
    <row r="9" spans="1:4" x14ac:dyDescent="0.2">
      <c r="B9" s="43"/>
      <c r="C9" s="42"/>
      <c r="D9" s="42"/>
    </row>
    <row r="10" spans="1:4" x14ac:dyDescent="0.2">
      <c r="A10" s="1">
        <f>SUM(A2:A9)</f>
        <v>13182</v>
      </c>
      <c r="C10" s="42"/>
      <c r="D10" s="42"/>
    </row>
    <row r="11" spans="1:4" x14ac:dyDescent="0.2">
      <c r="C11" s="42"/>
      <c r="D11" s="42"/>
    </row>
    <row r="12" spans="1:4" x14ac:dyDescent="0.2">
      <c r="C12" s="42"/>
      <c r="D12" s="42"/>
    </row>
    <row r="13" spans="1:4" x14ac:dyDescent="0.2">
      <c r="C13" s="42"/>
      <c r="D13" s="42"/>
    </row>
    <row r="14" spans="1:4" x14ac:dyDescent="0.2">
      <c r="C14" s="42"/>
      <c r="D14" s="42"/>
    </row>
    <row r="24" spans="3:4" x14ac:dyDescent="0.2">
      <c r="C24" s="42"/>
      <c r="D24" s="42"/>
    </row>
    <row r="25" spans="3:4" x14ac:dyDescent="0.2">
      <c r="C25" s="42"/>
      <c r="D25" s="42"/>
    </row>
    <row r="26" spans="3:4" x14ac:dyDescent="0.2">
      <c r="C26" s="42"/>
      <c r="D26" s="42"/>
    </row>
    <row r="27" spans="3:4" x14ac:dyDescent="0.2">
      <c r="C27" s="42"/>
      <c r="D27" s="42"/>
    </row>
    <row r="28" spans="3:4" x14ac:dyDescent="0.2">
      <c r="C28" s="42"/>
      <c r="D28" s="42"/>
    </row>
    <row r="29" spans="3:4" x14ac:dyDescent="0.2">
      <c r="C29" s="42"/>
      <c r="D29" s="42"/>
    </row>
    <row r="30" spans="3:4" x14ac:dyDescent="0.2">
      <c r="C30" s="42"/>
      <c r="D30" s="42"/>
    </row>
    <row r="31" spans="3:4" x14ac:dyDescent="0.2">
      <c r="C31" s="42"/>
      <c r="D31" s="42"/>
    </row>
    <row r="32" spans="3:4" x14ac:dyDescent="0.2">
      <c r="C32" s="28"/>
      <c r="D32" s="28"/>
    </row>
    <row r="33" spans="3:4" x14ac:dyDescent="0.2">
      <c r="C33" s="28"/>
      <c r="D33" s="28"/>
    </row>
    <row r="34" spans="3:4" x14ac:dyDescent="0.2">
      <c r="C34" s="28"/>
      <c r="D34" s="28"/>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F53D-B509-4637-B3F8-26A04E9236AC}">
  <dimension ref="A1:D41"/>
  <sheetViews>
    <sheetView workbookViewId="0">
      <selection activeCell="A10" sqref="A10"/>
    </sheetView>
  </sheetViews>
  <sheetFormatPr baseColWidth="10" defaultColWidth="35.5" defaultRowHeight="15" x14ac:dyDescent="0.2"/>
  <cols>
    <col min="1" max="1" width="14.1640625" style="1" customWidth="1"/>
    <col min="2" max="2" width="10.33203125" style="32" customWidth="1"/>
    <col min="3" max="3" width="29.83203125" style="27" customWidth="1"/>
    <col min="4" max="4" width="39.5" style="27" customWidth="1"/>
  </cols>
  <sheetData>
    <row r="1" spans="1:4" s="26" customFormat="1" ht="32" x14ac:dyDescent="0.2">
      <c r="A1" s="29" t="s">
        <v>19</v>
      </c>
      <c r="B1" s="30" t="s">
        <v>20</v>
      </c>
      <c r="C1" s="31" t="s">
        <v>21</v>
      </c>
      <c r="D1" s="31" t="s">
        <v>22</v>
      </c>
    </row>
    <row r="2" spans="1:4" x14ac:dyDescent="0.2">
      <c r="A2" s="1">
        <v>58699.96</v>
      </c>
      <c r="B2" s="32">
        <v>45461</v>
      </c>
      <c r="C2" s="42" t="s">
        <v>169</v>
      </c>
      <c r="D2" s="42" t="s">
        <v>170</v>
      </c>
    </row>
    <row r="3" spans="1:4" x14ac:dyDescent="0.2">
      <c r="A3" s="1">
        <v>2005.8</v>
      </c>
      <c r="B3" s="32">
        <v>45476</v>
      </c>
      <c r="C3" s="42" t="s">
        <v>171</v>
      </c>
      <c r="D3" s="42" t="s">
        <v>172</v>
      </c>
    </row>
    <row r="4" spans="1:4" x14ac:dyDescent="0.2">
      <c r="A4" s="1">
        <v>4829.84</v>
      </c>
      <c r="B4" s="32">
        <v>45586</v>
      </c>
      <c r="C4" s="64" t="s">
        <v>244</v>
      </c>
      <c r="D4" s="64" t="s">
        <v>246</v>
      </c>
    </row>
    <row r="5" spans="1:4" x14ac:dyDescent="0.2">
      <c r="A5" s="1">
        <v>4663.8900000000003</v>
      </c>
      <c r="B5" s="32">
        <v>45587</v>
      </c>
      <c r="C5" s="64" t="s">
        <v>244</v>
      </c>
      <c r="D5" s="64" t="s">
        <v>246</v>
      </c>
    </row>
    <row r="6" spans="1:4" x14ac:dyDescent="0.2">
      <c r="A6" s="1">
        <v>3180</v>
      </c>
      <c r="B6" s="32">
        <v>45609</v>
      </c>
      <c r="C6" s="64" t="s">
        <v>245</v>
      </c>
      <c r="D6" s="64" t="s">
        <v>247</v>
      </c>
    </row>
    <row r="7" spans="1:4" x14ac:dyDescent="0.2">
      <c r="B7" s="43"/>
      <c r="C7" s="42"/>
      <c r="D7" s="42"/>
    </row>
    <row r="8" spans="1:4" x14ac:dyDescent="0.2">
      <c r="C8" s="42"/>
      <c r="D8" s="42"/>
    </row>
    <row r="9" spans="1:4" x14ac:dyDescent="0.2">
      <c r="C9" s="42"/>
      <c r="D9" s="42"/>
    </row>
    <row r="10" spans="1:4" x14ac:dyDescent="0.2">
      <c r="A10" s="1">
        <f>SUM(A2:A9)</f>
        <v>73379.490000000005</v>
      </c>
      <c r="C10" s="42"/>
      <c r="D10" s="42"/>
    </row>
    <row r="11" spans="1:4" x14ac:dyDescent="0.2">
      <c r="C11" s="42"/>
      <c r="D11" s="42"/>
    </row>
    <row r="12" spans="1:4" x14ac:dyDescent="0.2">
      <c r="C12" s="42"/>
      <c r="D12" s="42"/>
    </row>
    <row r="13" spans="1:4" x14ac:dyDescent="0.2">
      <c r="C13" s="42"/>
      <c r="D13" s="42"/>
    </row>
    <row r="14" spans="1:4" x14ac:dyDescent="0.2">
      <c r="C14" s="42"/>
      <c r="D14" s="42"/>
    </row>
    <row r="15" spans="1:4" x14ac:dyDescent="0.2">
      <c r="C15" s="42"/>
      <c r="D15" s="42"/>
    </row>
    <row r="16" spans="1:4" x14ac:dyDescent="0.2">
      <c r="C16" s="42"/>
      <c r="D16" s="42"/>
    </row>
    <row r="17" spans="2:4" x14ac:dyDescent="0.2">
      <c r="C17" s="42"/>
      <c r="D17" s="42"/>
    </row>
    <row r="18" spans="2:4" x14ac:dyDescent="0.2">
      <c r="C18" s="42"/>
      <c r="D18" s="42"/>
    </row>
    <row r="19" spans="2:4" x14ac:dyDescent="0.2">
      <c r="C19" s="42"/>
      <c r="D19" s="42"/>
    </row>
    <row r="20" spans="2:4" x14ac:dyDescent="0.2">
      <c r="C20" s="42"/>
      <c r="D20" s="42"/>
    </row>
    <row r="21" spans="2:4" x14ac:dyDescent="0.2">
      <c r="C21" s="42"/>
      <c r="D21" s="42"/>
    </row>
    <row r="22" spans="2:4" x14ac:dyDescent="0.2">
      <c r="B22" s="43"/>
      <c r="C22" s="42"/>
      <c r="D22" s="42"/>
    </row>
    <row r="23" spans="2:4" x14ac:dyDescent="0.2">
      <c r="C23" s="42"/>
      <c r="D23" s="42"/>
    </row>
    <row r="24" spans="2:4" x14ac:dyDescent="0.2">
      <c r="C24" s="42"/>
      <c r="D24" s="42"/>
    </row>
    <row r="25" spans="2:4" x14ac:dyDescent="0.2">
      <c r="C25" s="42"/>
      <c r="D25" s="42"/>
    </row>
    <row r="26" spans="2:4" x14ac:dyDescent="0.2">
      <c r="C26" s="42"/>
      <c r="D26" s="42"/>
    </row>
    <row r="27" spans="2:4" x14ac:dyDescent="0.2">
      <c r="C27" s="42"/>
      <c r="D27" s="42"/>
    </row>
    <row r="28" spans="2:4" x14ac:dyDescent="0.2">
      <c r="C28" s="42"/>
      <c r="D28" s="42"/>
    </row>
    <row r="29" spans="2:4" x14ac:dyDescent="0.2">
      <c r="C29" s="42"/>
      <c r="D29" s="42"/>
    </row>
    <row r="30" spans="2:4" x14ac:dyDescent="0.2">
      <c r="C30" s="42"/>
      <c r="D30" s="42"/>
    </row>
    <row r="31" spans="2:4" x14ac:dyDescent="0.2">
      <c r="C31" s="42"/>
      <c r="D31" s="42"/>
    </row>
    <row r="32" spans="2:4" x14ac:dyDescent="0.2">
      <c r="C32" s="28"/>
      <c r="D32" s="28"/>
    </row>
    <row r="33" spans="3:4" x14ac:dyDescent="0.2">
      <c r="C33" s="28"/>
      <c r="D33" s="28"/>
    </row>
    <row r="34" spans="3:4" x14ac:dyDescent="0.2">
      <c r="C34" s="28"/>
      <c r="D34" s="28"/>
    </row>
    <row r="35" spans="3:4" x14ac:dyDescent="0.2">
      <c r="C35" s="28"/>
      <c r="D35" s="28"/>
    </row>
    <row r="36" spans="3:4" x14ac:dyDescent="0.2">
      <c r="C36" s="28"/>
      <c r="D36" s="28"/>
    </row>
    <row r="37" spans="3:4" x14ac:dyDescent="0.2">
      <c r="C37" s="28"/>
      <c r="D37" s="28"/>
    </row>
    <row r="38" spans="3:4" x14ac:dyDescent="0.2">
      <c r="C38" s="28"/>
      <c r="D38" s="28"/>
    </row>
    <row r="39" spans="3:4" x14ac:dyDescent="0.2">
      <c r="C39" s="28"/>
      <c r="D39" s="28"/>
    </row>
    <row r="40" spans="3:4" x14ac:dyDescent="0.2">
      <c r="C40" s="28"/>
      <c r="D40" s="28"/>
    </row>
    <row r="41" spans="3:4" x14ac:dyDescent="0.2">
      <c r="C41" s="28"/>
      <c r="D41" s="28"/>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29</vt:i4>
      </vt:variant>
    </vt:vector>
  </HeadingPairs>
  <TitlesOfParts>
    <vt:vector size="29" baseType="lpstr">
      <vt:lpstr>Annotated Budget</vt:lpstr>
      <vt:lpstr>General Conditions</vt:lpstr>
      <vt:lpstr>Architectural Fees</vt:lpstr>
      <vt:lpstr>Earthwork</vt:lpstr>
      <vt:lpstr>Termite Treatment</vt:lpstr>
      <vt:lpstr>Landscaping</vt:lpstr>
      <vt:lpstr>Concrete Foundation</vt:lpstr>
      <vt:lpstr>Structural Steel</vt:lpstr>
      <vt:lpstr>Structural Steel Erection</vt:lpstr>
      <vt:lpstr>Carpentry</vt:lpstr>
      <vt:lpstr>Millwork</vt:lpstr>
      <vt:lpstr>Shingle Roof System</vt:lpstr>
      <vt:lpstr>Siding &amp; Stone</vt:lpstr>
      <vt:lpstr>Waterproofing &amp; Sealants</vt:lpstr>
      <vt:lpstr>Doors &amp; Hardware</vt:lpstr>
      <vt:lpstr>Glass, Glazing &amp; Windows</vt:lpstr>
      <vt:lpstr>Drywall &amp; Insulation</vt:lpstr>
      <vt:lpstr>Flooring &amp; Base</vt:lpstr>
      <vt:lpstr>Painting &amp; Finishing</vt:lpstr>
      <vt:lpstr>Internet Low Voltage Wiring</vt:lpstr>
      <vt:lpstr>Fire Protection</vt:lpstr>
      <vt:lpstr>Plumbing</vt:lpstr>
      <vt:lpstr>Septic</vt:lpstr>
      <vt:lpstr>HVAC</vt:lpstr>
      <vt:lpstr>Electrical</vt:lpstr>
      <vt:lpstr>Overhead &amp; Fees</vt:lpstr>
      <vt:lpstr>Peer Support Specialists</vt:lpstr>
      <vt:lpstr>Case Management Software</vt:lpstr>
      <vt:lpstr>Furnishings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Spence</dc:creator>
  <cp:keywords/>
  <dc:description/>
  <cp:lastModifiedBy>Joy Spence</cp:lastModifiedBy>
  <cp:revision/>
  <cp:lastPrinted>2024-12-06T13:21:59Z</cp:lastPrinted>
  <dcterms:created xsi:type="dcterms:W3CDTF">2023-02-02T21:48:37Z</dcterms:created>
  <dcterms:modified xsi:type="dcterms:W3CDTF">2025-03-27T21:16:32Z</dcterms:modified>
  <cp:category/>
  <cp:contentStatus/>
</cp:coreProperties>
</file>