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 23-001 23-228/ARORP23-036 Western Arkansas Counseling and Guidance CSU/23-036 Reporting/Y2 Annual Evaluation/"/>
    </mc:Choice>
  </mc:AlternateContent>
  <xr:revisionPtr revIDLastSave="58" documentId="8_{64F399F7-ADDD-4A41-819C-C66FB2428023}" xr6:coauthVersionLast="47" xr6:coauthVersionMax="47" xr10:uidLastSave="{E8D04A7C-2639-ED43-951C-5CAF8676F0FE}"/>
  <bookViews>
    <workbookView xWindow="0" yWindow="760" windowWidth="34560" windowHeight="20060" xr2:uid="{BBB1E5D6-1499-4DFA-96AC-F71946CCEDE4}"/>
  </bookViews>
  <sheets>
    <sheet name="Invoice" sheetId="1" r:id="rId1"/>
    <sheet name="Crisis Ally Training" sheetId="5" r:id="rId2"/>
    <sheet name="AP" sheetId="4" r:id="rId3"/>
    <sheet name="Pivot" sheetId="3" r:id="rId4"/>
    <sheet name="Payroll for invoices" sheetId="2" r:id="rId5"/>
  </sheets>
  <definedNames>
    <definedName name="_xlnm._FilterDatabase" localSheetId="4" hidden="1">'Payroll for invoices'!$O$1:$O$179</definedName>
  </definedNames>
  <calcPr calcId="191029"/>
  <pivotCaches>
    <pivotCache cacheId="8" r:id="rId6"/>
    <pivotCache cacheId="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0" i="1"/>
  <c r="C15" i="1"/>
  <c r="E8" i="1"/>
  <c r="E9" i="1"/>
  <c r="G9" i="1" l="1"/>
  <c r="E15" i="1"/>
  <c r="G15" i="1"/>
</calcChain>
</file>

<file path=xl/sharedStrings.xml><?xml version="1.0" encoding="utf-8"?>
<sst xmlns="http://schemas.openxmlformats.org/spreadsheetml/2006/main" count="1974" uniqueCount="118">
  <si>
    <t xml:space="preserve">Project Title: </t>
  </si>
  <si>
    <t xml:space="preserve">Quarter: </t>
  </si>
  <si>
    <t>Category</t>
  </si>
  <si>
    <t>Description</t>
  </si>
  <si>
    <t>Annual Amount</t>
  </si>
  <si>
    <t>Employee Salary</t>
  </si>
  <si>
    <t>Spent to Date</t>
  </si>
  <si>
    <t xml:space="preserve">Amount Left to Spend </t>
  </si>
  <si>
    <t>Amount Left to Spend:</t>
  </si>
  <si>
    <t>Spent to Date:</t>
  </si>
  <si>
    <t xml:space="preserve">Annual Budget: </t>
  </si>
  <si>
    <t>Annual Amount Notes</t>
  </si>
  <si>
    <t>Spend to Date Notes</t>
  </si>
  <si>
    <t>Yes</t>
  </si>
  <si>
    <t xml:space="preserve">Does this plan align with project milestones? </t>
  </si>
  <si>
    <t xml:space="preserve">You are responsible for keeping track of receipts for all purchases for your agency’s records. You will not submit receipts to ARORP unless requested. </t>
  </si>
  <si>
    <t>Organization:</t>
  </si>
  <si>
    <t>Western Arkansas Counseling &amp; Guidance Center</t>
  </si>
  <si>
    <t>Fringe</t>
  </si>
  <si>
    <t>Debit</t>
  </si>
  <si>
    <t>Peer Support Spec</t>
  </si>
  <si>
    <t>Expense - Payroll Tax - Soc Sec  ER</t>
  </si>
  <si>
    <t>90070070042</t>
  </si>
  <si>
    <t>CSU</t>
  </si>
  <si>
    <t>Brown, Tyler</t>
  </si>
  <si>
    <t>6T0XOSAAH</t>
  </si>
  <si>
    <t>Expense - Payroll Tax - Medicare  ER</t>
  </si>
  <si>
    <t>Salary</t>
  </si>
  <si>
    <t>Exp - Salary</t>
  </si>
  <si>
    <t>90070067542</t>
  </si>
  <si>
    <t>Bonus Program</t>
  </si>
  <si>
    <t>Allocation %</t>
  </si>
  <si>
    <t>Statement Type</t>
  </si>
  <si>
    <t>Job Title Description</t>
  </si>
  <si>
    <t>Account Type</t>
  </si>
  <si>
    <t>Net Amount</t>
  </si>
  <si>
    <t>Credit</t>
  </si>
  <si>
    <t>Pay Date</t>
  </si>
  <si>
    <t>Fiscal Period</t>
  </si>
  <si>
    <t>GL Account ID</t>
  </si>
  <si>
    <t>Department</t>
  </si>
  <si>
    <t>Full Name</t>
  </si>
  <si>
    <t>Associate ID</t>
  </si>
  <si>
    <t>Row Labels</t>
  </si>
  <si>
    <t>Grand Total</t>
  </si>
  <si>
    <t>Sum of Net Amount</t>
  </si>
  <si>
    <t>Column Labels</t>
  </si>
  <si>
    <t>CSU PEER PIT</t>
  </si>
  <si>
    <t>Employee Fringe</t>
  </si>
  <si>
    <t>MRT Training</t>
  </si>
  <si>
    <t>Crisis Ally Training</t>
  </si>
  <si>
    <t>CSU PEER PIT - Fringe benefits</t>
  </si>
  <si>
    <t>Moral Reconation Training (MRT)</t>
  </si>
  <si>
    <t>Full benefit costs, includes taxes, insurance, 401k contribution, and other fees / expenses</t>
  </si>
  <si>
    <t>Hire date 4/24/2023</t>
  </si>
  <si>
    <t>90070061042</t>
  </si>
  <si>
    <t>Expense - EmpR Exp Dental</t>
  </si>
  <si>
    <t>90070060542</t>
  </si>
  <si>
    <t>Expense - EmpR Exp Medical</t>
  </si>
  <si>
    <t>Five West Crisis Stabilization Unit 23-037</t>
  </si>
  <si>
    <t>90070061642</t>
  </si>
  <si>
    <t>Expense - EmpR Exp ERG Life &amp; AD&amp;D</t>
  </si>
  <si>
    <t>90070061742</t>
  </si>
  <si>
    <t>Expense - EmpR Exp Ltd</t>
  </si>
  <si>
    <t>2024-09</t>
  </si>
  <si>
    <t>90070074042</t>
  </si>
  <si>
    <t>4728</t>
  </si>
  <si>
    <t>Workshops - Registration</t>
  </si>
  <si>
    <t>900</t>
  </si>
  <si>
    <t>70</t>
  </si>
  <si>
    <t>42</t>
  </si>
  <si>
    <t>AcctId</t>
  </si>
  <si>
    <t>Vendor ID</t>
  </si>
  <si>
    <t>DebitAmt</t>
  </si>
  <si>
    <t>dbo_tblGlJrnl.Desc</t>
  </si>
  <si>
    <t>dbo_trav_GlAccountHeader_view.Desc</t>
  </si>
  <si>
    <t>Period</t>
  </si>
  <si>
    <t>Segment1</t>
  </si>
  <si>
    <t>Segment2</t>
  </si>
  <si>
    <t>Segment4</t>
  </si>
  <si>
    <t>PostedYn</t>
  </si>
  <si>
    <t>CreditAmt</t>
  </si>
  <si>
    <t>Year</t>
  </si>
  <si>
    <t>TransDate</t>
  </si>
  <si>
    <t>90070071542</t>
  </si>
  <si>
    <t>6615</t>
  </si>
  <si>
    <t>Travel</t>
  </si>
  <si>
    <t>4830</t>
  </si>
  <si>
    <t>6667</t>
  </si>
  <si>
    <t>Year 1</t>
  </si>
  <si>
    <t>Year 2</t>
  </si>
  <si>
    <t>Year2</t>
  </si>
  <si>
    <t>2024-10</t>
  </si>
  <si>
    <t>2024-11</t>
  </si>
  <si>
    <t>90070074542</t>
  </si>
  <si>
    <t>Tye Brown</t>
  </si>
  <si>
    <t>Workshops - Lodging &amp; Meals</t>
  </si>
  <si>
    <t>Cadence Bank</t>
  </si>
  <si>
    <t>Qtr 3</t>
  </si>
  <si>
    <t>(All)</t>
  </si>
  <si>
    <t xml:space="preserve">Qtr </t>
  </si>
  <si>
    <t>QTR4</t>
  </si>
  <si>
    <t>2025-04</t>
  </si>
  <si>
    <t>90070069042</t>
  </si>
  <si>
    <t>Expense - EmpR Exp 401k</t>
  </si>
  <si>
    <t>2025-05</t>
  </si>
  <si>
    <t>2025-06</t>
  </si>
  <si>
    <t>2024-12</t>
  </si>
  <si>
    <t>2025-01</t>
  </si>
  <si>
    <t>2025-02</t>
  </si>
  <si>
    <t>2025-03</t>
  </si>
  <si>
    <t>2025-07</t>
  </si>
  <si>
    <t>2025-08</t>
  </si>
  <si>
    <t>Y2-Q4 ending February 28, 2025</t>
  </si>
  <si>
    <t>ARORP Notes</t>
  </si>
  <si>
    <t xml:space="preserve">Overage by $12,744.64. </t>
  </si>
  <si>
    <t xml:space="preserve">Overage by $75.00. </t>
  </si>
  <si>
    <t>Salary for PEER in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</si>
</sst>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#,##0.00;\(\$#,##0.00\)"/>
    <numFmt numFmtId="166" formatCode="dd\-mmm\-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44" fontId="2" fillId="0" borderId="0" xfId="0" applyNumberFormat="1" applyFont="1"/>
    <xf numFmtId="44" fontId="0" fillId="0" borderId="0" xfId="0" applyNumberFormat="1"/>
    <xf numFmtId="44" fontId="0" fillId="2" borderId="1" xfId="0" applyNumberFormat="1" applyFill="1" applyBorder="1"/>
    <xf numFmtId="44" fontId="0" fillId="4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right" wrapText="1"/>
    </xf>
    <xf numFmtId="44" fontId="0" fillId="3" borderId="1" xfId="0" applyNumberFormat="1" applyFill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/>
    <xf numFmtId="0" fontId="3" fillId="0" borderId="1" xfId="0" applyFont="1" applyBorder="1"/>
    <xf numFmtId="44" fontId="3" fillId="0" borderId="1" xfId="1" applyFont="1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4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4" fontId="6" fillId="5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6" fontId="5" fillId="0" borderId="2" xfId="0" applyNumberFormat="1" applyFont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0" fontId="6" fillId="5" borderId="3" xfId="0" applyFont="1" applyFill="1" applyBorder="1" applyAlignment="1">
      <alignment horizontal="center" vertical="center"/>
    </xf>
    <xf numFmtId="0" fontId="0" fillId="6" borderId="0" xfId="0" applyFill="1"/>
    <xf numFmtId="0" fontId="5" fillId="6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0" fontId="9" fillId="7" borderId="2" xfId="0" applyFont="1" applyFill="1" applyBorder="1" applyAlignment="1">
      <alignment vertical="center" wrapText="1"/>
    </xf>
    <xf numFmtId="166" fontId="9" fillId="7" borderId="2" xfId="0" applyNumberFormat="1" applyFont="1" applyFill="1" applyBorder="1" applyAlignment="1">
      <alignment horizontal="right" vertical="center" wrapText="1"/>
    </xf>
    <xf numFmtId="165" fontId="9" fillId="7" borderId="2" xfId="0" applyNumberFormat="1" applyFont="1" applyFill="1" applyBorder="1" applyAlignment="1">
      <alignment horizontal="right" vertical="center" wrapText="1"/>
    </xf>
    <xf numFmtId="4" fontId="9" fillId="7" borderId="2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vertical="center" wrapText="1"/>
    </xf>
    <xf numFmtId="166" fontId="5" fillId="7" borderId="2" xfId="0" applyNumberFormat="1" applyFont="1" applyFill="1" applyBorder="1" applyAlignment="1">
      <alignment horizontal="right" vertical="center" wrapText="1"/>
    </xf>
    <xf numFmtId="165" fontId="5" fillId="7" borderId="2" xfId="0" applyNumberFormat="1" applyFont="1" applyFill="1" applyBorder="1" applyAlignment="1">
      <alignment horizontal="right" vertical="center" wrapText="1"/>
    </xf>
    <xf numFmtId="4" fontId="5" fillId="7" borderId="2" xfId="0" applyNumberFormat="1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ph Lee" refreshedDate="45748.632707175922" createdVersion="8" refreshedVersion="8" minRefreshableVersion="3" recordCount="15" xr:uid="{D4CC9F3F-0FE7-4014-95E0-38C9C7D45707}">
  <cacheSource type="worksheet">
    <worksheetSource ref="A1:P91" sheet="AP"/>
  </cacheSource>
  <cacheFields count="16">
    <cacheField name="AcctId" numFmtId="0">
      <sharedItems containsBlank="1"/>
    </cacheField>
    <cacheField name="Vendor ID" numFmtId="0">
      <sharedItems containsBlank="1"/>
    </cacheField>
    <cacheField name="DebitAmt" numFmtId="0">
      <sharedItems containsString="0" containsBlank="1" containsNumber="1" minValue="15.3" maxValue="650"/>
    </cacheField>
    <cacheField name="dbo_tblGlJrnl.Desc" numFmtId="0">
      <sharedItems containsBlank="1" count="5">
        <s v="MRT Training"/>
        <m/>
        <s v="Crisis Ally Training"/>
        <s v="Tye Brown"/>
        <s v="Cadence Bank"/>
      </sharedItems>
    </cacheField>
    <cacheField name="dbo_trav_GlAccountHeader_view.Desc" numFmtId="0">
      <sharedItems containsBlank="1"/>
    </cacheField>
    <cacheField name="Net Amount" numFmtId="0">
      <sharedItems containsString="0" containsBlank="1" containsNumber="1" minValue="15.3" maxValue="650"/>
    </cacheField>
    <cacheField name="Period" numFmtId="0">
      <sharedItems containsString="0" containsBlank="1" containsNumber="1" containsInteger="1" minValue="1" maxValue="8"/>
    </cacheField>
    <cacheField name="Segment1" numFmtId="0">
      <sharedItems containsBlank="1"/>
    </cacheField>
    <cacheField name="Segment2" numFmtId="0">
      <sharedItems containsBlank="1"/>
    </cacheField>
    <cacheField name="Segment4" numFmtId="0">
      <sharedItems containsBlank="1"/>
    </cacheField>
    <cacheField name="PostedYn" numFmtId="0">
      <sharedItems containsString="0" containsBlank="1" containsNumber="1" containsInteger="1" minValue="-1" maxValue="-1"/>
    </cacheField>
    <cacheField name="CreditAmt" numFmtId="0">
      <sharedItems containsString="0" containsBlank="1" containsNumber="1" containsInteger="1" minValue="0" maxValue="0"/>
    </cacheField>
    <cacheField name="Year" numFmtId="0">
      <sharedItems containsString="0" containsBlank="1" containsNumber="1" containsInteger="1" minValue="2024" maxValue="2025"/>
    </cacheField>
    <cacheField name="TransDate" numFmtId="0">
      <sharedItems containsNonDate="0" containsDate="1" containsString="0" containsBlank="1" minDate="2023-09-04T00:00:00" maxDate="2025-02-01T00:00:00"/>
    </cacheField>
    <cacheField name="Year2" numFmtId="0">
      <sharedItems containsBlank="1" count="3">
        <s v="Year 1"/>
        <m/>
        <s v="Year 2"/>
      </sharedItems>
    </cacheField>
    <cacheField name="Qtr " numFmtId="0">
      <sharedItems containsBlank="1" count="3">
        <m/>
        <s v="Qtr 3"/>
        <s v="QTR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ph Lee" refreshedDate="45748.653553472221" createdVersion="8" refreshedVersion="8" minRefreshableVersion="3" recordCount="306" xr:uid="{3F67E5EC-02A8-4769-ACB0-5BA614ED0D17}">
  <cacheSource type="worksheet">
    <worksheetSource ref="A1:P1048576" sheet="Payroll for invoices"/>
  </cacheSource>
  <cacheFields count="16">
    <cacheField name="Associate ID" numFmtId="0">
      <sharedItems containsBlank="1"/>
    </cacheField>
    <cacheField name="Full Name" numFmtId="0">
      <sharedItems containsBlank="1"/>
    </cacheField>
    <cacheField name="Department" numFmtId="0">
      <sharedItems containsBlank="1"/>
    </cacheField>
    <cacheField name="GL Account ID" numFmtId="0">
      <sharedItems containsBlank="1"/>
    </cacheField>
    <cacheField name="Fiscal Period" numFmtId="0">
      <sharedItems containsBlank="1" count="23">
        <s v="2023-11"/>
        <s v="2023-12"/>
        <s v="2024-01"/>
        <s v="2024-02"/>
        <s v="2024-03"/>
        <s v="2024-04"/>
        <s v="2024-05"/>
        <s v="2024-06"/>
        <s v="2024-07"/>
        <s v="2024-08"/>
        <s v="2024-09"/>
        <s v="2024-10"/>
        <s v="2024-11"/>
        <s v="2024-12"/>
        <s v="2025-01"/>
        <s v="2025-02"/>
        <s v="2025-03"/>
        <s v="2025-04"/>
        <s v="2025-05"/>
        <s v="2025-06"/>
        <s v="2025-07"/>
        <s v="2025-08"/>
        <m/>
      </sharedItems>
    </cacheField>
    <cacheField name="Pay Date" numFmtId="0">
      <sharedItems containsNonDate="0" containsDate="1" containsString="0" containsBlank="1" minDate="2023-05-12T00:00:00" maxDate="2025-03-01T00:00:00"/>
    </cacheField>
    <cacheField name="Debit" numFmtId="0">
      <sharedItems containsString="0" containsBlank="1" containsNumber="1" minValue="2.1800000000000002" maxValue="1737.65"/>
    </cacheField>
    <cacheField name="Credit" numFmtId="0">
      <sharedItems containsString="0" containsBlank="1" containsNumber="1" containsInteger="1" minValue="0" maxValue="0"/>
    </cacheField>
    <cacheField name="Net Amount" numFmtId="0">
      <sharedItems containsString="0" containsBlank="1" containsNumber="1" minValue="2.1800000000000002" maxValue="1737.65"/>
    </cacheField>
    <cacheField name="Account Type" numFmtId="0">
      <sharedItems containsBlank="1"/>
    </cacheField>
    <cacheField name="Job Title Description" numFmtId="0">
      <sharedItems containsBlank="1"/>
    </cacheField>
    <cacheField name="Statement Type" numFmtId="0">
      <sharedItems containsBlank="1"/>
    </cacheField>
    <cacheField name="Allocation %" numFmtId="0">
      <sharedItems containsString="0" containsBlank="1" containsNumber="1" containsInteger="1" minValue="1" maxValue="1"/>
    </cacheField>
    <cacheField name="Category" numFmtId="0">
      <sharedItems containsBlank="1" count="3">
        <s v="Salary"/>
        <s v="Fringe"/>
        <m/>
      </sharedItems>
    </cacheField>
    <cacheField name="Year" numFmtId="0">
      <sharedItems containsBlank="1" count="3">
        <s v="Year 1"/>
        <s v="Year 2"/>
        <m/>
      </sharedItems>
    </cacheField>
    <cacheField name="Bonus Program" numFmtId="0">
      <sharedItems containsBlank="1" count="2">
        <s v="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90070074042"/>
    <s v="4728"/>
    <n v="649.72"/>
    <x v="0"/>
    <s v="Workshops - Registration"/>
    <n v="649.72"/>
    <n v="3"/>
    <s v="900"/>
    <s v="70"/>
    <s v="42"/>
    <n v="-1"/>
    <n v="0"/>
    <n v="2024"/>
    <d v="2023-09-08T00:00:00"/>
    <x v="0"/>
    <x v="0"/>
  </r>
  <r>
    <s v="90070071542"/>
    <s v="6615"/>
    <m/>
    <x v="1"/>
    <s v="Travel"/>
    <m/>
    <n v="3"/>
    <s v="900"/>
    <s v="70"/>
    <s v="42"/>
    <n v="-1"/>
    <n v="0"/>
    <n v="2024"/>
    <d v="2023-09-04T00:00:00"/>
    <x v="0"/>
    <x v="0"/>
  </r>
  <r>
    <s v="90070074042"/>
    <s v="4830"/>
    <n v="650"/>
    <x v="2"/>
    <s v="Workshops - Registration"/>
    <n v="650"/>
    <n v="7"/>
    <s v="900"/>
    <s v="70"/>
    <s v="42"/>
    <n v="-1"/>
    <n v="0"/>
    <n v="2024"/>
    <d v="2023-11-18T00:00:00"/>
    <x v="0"/>
    <x v="0"/>
  </r>
  <r>
    <s v="90070074042"/>
    <s v="6667"/>
    <m/>
    <x v="1"/>
    <s v="Workshops - Registration"/>
    <m/>
    <n v="4"/>
    <s v="900"/>
    <s v="70"/>
    <s v="42"/>
    <n v="-1"/>
    <n v="0"/>
    <n v="2024"/>
    <d v="2023-10-05T00:00:00"/>
    <x v="0"/>
    <x v="0"/>
  </r>
  <r>
    <m/>
    <m/>
    <m/>
    <x v="1"/>
    <m/>
    <m/>
    <m/>
    <m/>
    <m/>
    <m/>
    <m/>
    <m/>
    <m/>
    <m/>
    <x v="1"/>
    <x v="0"/>
  </r>
  <r>
    <s v="90070074542"/>
    <s v="6615"/>
    <n v="15.3"/>
    <x v="3"/>
    <s v="Workshops - Lodging &amp; Meals"/>
    <n v="15.3"/>
    <n v="3"/>
    <s v="900"/>
    <s v="70"/>
    <s v="42"/>
    <n v="-1"/>
    <n v="0"/>
    <n v="2025"/>
    <d v="2024-09-15T00:00:00"/>
    <x v="2"/>
    <x v="1"/>
  </r>
  <r>
    <s v="90070071542"/>
    <s v="6615"/>
    <n v="210.9"/>
    <x v="3"/>
    <s v="Travel"/>
    <n v="210.9"/>
    <n v="2"/>
    <s v="900"/>
    <s v="70"/>
    <s v="42"/>
    <n v="-1"/>
    <n v="0"/>
    <n v="2025"/>
    <d v="2024-07-29T00:00:00"/>
    <x v="2"/>
    <x v="1"/>
  </r>
  <r>
    <s v="90070071542"/>
    <s v="6615"/>
    <n v="370.1"/>
    <x v="3"/>
    <s v="Travel"/>
    <n v="370.1"/>
    <n v="3"/>
    <s v="900"/>
    <s v="70"/>
    <s v="42"/>
    <n v="-1"/>
    <n v="0"/>
    <n v="2025"/>
    <d v="2024-09-15T00:00:00"/>
    <x v="2"/>
    <x v="1"/>
  </r>
  <r>
    <s v="90070074042"/>
    <s v="4830"/>
    <n v="650"/>
    <x v="4"/>
    <s v="Workshops - Registration"/>
    <n v="650"/>
    <n v="1"/>
    <s v="900"/>
    <s v="70"/>
    <s v="42"/>
    <n v="-1"/>
    <n v="0"/>
    <n v="2025"/>
    <d v="2024-07-19T00:00:00"/>
    <x v="2"/>
    <x v="1"/>
  </r>
  <r>
    <s v="90070071542"/>
    <s v="6615"/>
    <n v="238.55"/>
    <x v="3"/>
    <s v="Travel"/>
    <n v="238.55"/>
    <n v="6"/>
    <s v="900"/>
    <s v="70"/>
    <s v="42"/>
    <n v="-1"/>
    <n v="0"/>
    <n v="2025"/>
    <d v="2024-12-15T00:00:00"/>
    <x v="2"/>
    <x v="2"/>
  </r>
  <r>
    <s v="90070071542"/>
    <s v="6615"/>
    <n v="148"/>
    <x v="3"/>
    <s v="Travel"/>
    <n v="148"/>
    <n v="5"/>
    <s v="900"/>
    <s v="70"/>
    <s v="42"/>
    <n v="-1"/>
    <n v="0"/>
    <n v="2025"/>
    <d v="2024-11-15T00:00:00"/>
    <x v="2"/>
    <x v="2"/>
  </r>
  <r>
    <s v="90070071542"/>
    <s v="6615"/>
    <n v="49.7"/>
    <x v="3"/>
    <s v="Travel"/>
    <n v="49.7"/>
    <n v="4"/>
    <s v="900"/>
    <s v="70"/>
    <s v="42"/>
    <n v="-1"/>
    <n v="0"/>
    <n v="2025"/>
    <d v="2024-09-30T00:00:00"/>
    <x v="2"/>
    <x v="2"/>
  </r>
  <r>
    <s v="90070071542"/>
    <s v="6615"/>
    <n v="273"/>
    <x v="3"/>
    <s v="Travel"/>
    <n v="273"/>
    <n v="7"/>
    <s v="900"/>
    <s v="70"/>
    <s v="42"/>
    <n v="-1"/>
    <n v="0"/>
    <n v="2025"/>
    <d v="2025-01-15T00:00:00"/>
    <x v="2"/>
    <x v="2"/>
  </r>
  <r>
    <s v="90070071542"/>
    <s v="6615"/>
    <n v="75.3"/>
    <x v="3"/>
    <s v="Travel"/>
    <n v="75.3"/>
    <n v="8"/>
    <s v="900"/>
    <s v="70"/>
    <s v="42"/>
    <n v="-1"/>
    <n v="0"/>
    <n v="2025"/>
    <d v="2025-01-31T00:00:00"/>
    <x v="2"/>
    <x v="2"/>
  </r>
  <r>
    <m/>
    <m/>
    <m/>
    <x v="1"/>
    <m/>
    <m/>
    <m/>
    <m/>
    <m/>
    <m/>
    <m/>
    <m/>
    <m/>
    <m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">
  <r>
    <s v="6T0XOSAAH"/>
    <s v="Brown, Tyler"/>
    <s v="CSU"/>
    <s v="90070067542"/>
    <x v="0"/>
    <d v="2023-05-12T00:00:00"/>
    <n v="1070.07"/>
    <n v="0"/>
    <n v="1070.07"/>
    <s v="Exp - Salary"/>
    <s v="Peer Support Spec"/>
    <s v="Debit"/>
    <n v="1"/>
    <x v="0"/>
    <x v="0"/>
    <x v="0"/>
  </r>
  <r>
    <s v="6T0XOSAAH"/>
    <s v="Brown, Tyler"/>
    <s v="CSU"/>
    <s v="90070070042"/>
    <x v="0"/>
    <d v="2023-05-12T00:00:00"/>
    <n v="15.52"/>
    <n v="0"/>
    <n v="15.52"/>
    <s v="Expense - Payroll Tax - Medicare  ER"/>
    <s v="Peer Support Spec"/>
    <s v="Debit"/>
    <n v="1"/>
    <x v="1"/>
    <x v="0"/>
    <x v="0"/>
  </r>
  <r>
    <s v="6T0XOSAAH"/>
    <s v="Brown, Tyler"/>
    <s v="CSU"/>
    <s v="90070070042"/>
    <x v="0"/>
    <d v="2023-05-12T00:00:00"/>
    <n v="66.34"/>
    <n v="0"/>
    <n v="66.34"/>
    <s v="Expense - Payroll Tax - Soc Sec  ER"/>
    <s v="Peer Support Spec"/>
    <s v="Debit"/>
    <n v="1"/>
    <x v="1"/>
    <x v="0"/>
    <x v="0"/>
  </r>
  <r>
    <s v="6T0XOSAAH"/>
    <s v="Brown, Tyler"/>
    <s v="CSU"/>
    <s v="90070067542"/>
    <x v="0"/>
    <d v="2023-05-26T00:00:00"/>
    <n v="1091.94"/>
    <n v="0"/>
    <n v="1091.94"/>
    <s v="Exp - Salary"/>
    <s v="Peer Support Spec"/>
    <s v="Debit"/>
    <n v="1"/>
    <x v="0"/>
    <x v="0"/>
    <x v="0"/>
  </r>
  <r>
    <s v="6T0XOSAAH"/>
    <s v="Brown, Tyler"/>
    <s v="CSU"/>
    <s v="90070070042"/>
    <x v="0"/>
    <d v="2023-05-26T00:00:00"/>
    <n v="15.83"/>
    <n v="0"/>
    <n v="15.83"/>
    <s v="Expense - Payroll Tax - Medicare  ER"/>
    <s v="Peer Support Spec"/>
    <s v="Debit"/>
    <n v="1"/>
    <x v="1"/>
    <x v="0"/>
    <x v="0"/>
  </r>
  <r>
    <s v="6T0XOSAAH"/>
    <s v="Brown, Tyler"/>
    <s v="CSU"/>
    <s v="90070070042"/>
    <x v="0"/>
    <d v="2023-05-26T00:00:00"/>
    <n v="67.7"/>
    <n v="0"/>
    <n v="67.7"/>
    <s v="Expense - Payroll Tax - Soc Sec  ER"/>
    <s v="Peer Support Spec"/>
    <s v="Debit"/>
    <n v="1"/>
    <x v="1"/>
    <x v="0"/>
    <x v="0"/>
  </r>
  <r>
    <s v="6T0XOSAAH"/>
    <s v="Brown, Tyler"/>
    <s v="CSU"/>
    <s v="90070067542"/>
    <x v="1"/>
    <d v="2023-06-09T00:00:00"/>
    <n v="1302.26"/>
    <n v="0"/>
    <n v="1302.26"/>
    <s v="Exp - Salary"/>
    <s v="Peer Support Spec"/>
    <s v="Debit"/>
    <n v="1"/>
    <x v="0"/>
    <x v="0"/>
    <x v="0"/>
  </r>
  <r>
    <s v="6T0XOSAAH"/>
    <s v="Brown, Tyler"/>
    <s v="CSU"/>
    <s v="90070070042"/>
    <x v="1"/>
    <d v="2023-06-09T00:00:00"/>
    <n v="18.88"/>
    <n v="0"/>
    <n v="18.88"/>
    <s v="Expense - Payroll Tax - Medicare  ER"/>
    <s v="Peer Support Spec"/>
    <s v="Debit"/>
    <n v="1"/>
    <x v="1"/>
    <x v="0"/>
    <x v="0"/>
  </r>
  <r>
    <s v="6T0XOSAAH"/>
    <s v="Brown, Tyler"/>
    <s v="CSU"/>
    <s v="90070070042"/>
    <x v="1"/>
    <d v="2023-06-09T00:00:00"/>
    <n v="80.739999999999995"/>
    <n v="0"/>
    <n v="80.739999999999995"/>
    <s v="Expense - Payroll Tax - Soc Sec  ER"/>
    <s v="Peer Support Spec"/>
    <s v="Debit"/>
    <n v="1"/>
    <x v="1"/>
    <x v="0"/>
    <x v="0"/>
  </r>
  <r>
    <s v="6T0XOSAAH"/>
    <s v="Brown, Tyler"/>
    <s v="CSU"/>
    <s v="90070067542"/>
    <x v="1"/>
    <d v="2023-06-23T00:00:00"/>
    <n v="1002.78"/>
    <n v="0"/>
    <n v="1002.78"/>
    <s v="Exp - Salary"/>
    <s v="Peer Support Spec"/>
    <s v="Debit"/>
    <n v="1"/>
    <x v="0"/>
    <x v="0"/>
    <x v="0"/>
  </r>
  <r>
    <s v="6T0XOSAAH"/>
    <s v="Brown, Tyler"/>
    <s v="CSU"/>
    <s v="90070070042"/>
    <x v="1"/>
    <d v="2023-06-23T00:00:00"/>
    <n v="14.54"/>
    <n v="0"/>
    <n v="14.54"/>
    <s v="Expense - Payroll Tax - Medicare  ER"/>
    <s v="Peer Support Spec"/>
    <s v="Debit"/>
    <n v="1"/>
    <x v="1"/>
    <x v="0"/>
    <x v="0"/>
  </r>
  <r>
    <s v="6T0XOSAAH"/>
    <s v="Brown, Tyler"/>
    <s v="CSU"/>
    <s v="90070070042"/>
    <x v="1"/>
    <d v="2023-06-23T00:00:00"/>
    <n v="62.18"/>
    <n v="0"/>
    <n v="62.18"/>
    <s v="Expense - Payroll Tax - Soc Sec  ER"/>
    <s v="Peer Support Spec"/>
    <s v="Debit"/>
    <n v="1"/>
    <x v="1"/>
    <x v="0"/>
    <x v="0"/>
  </r>
  <r>
    <s v="6T0XOSAAH"/>
    <s v="Brown, Tyler"/>
    <s v="CSU"/>
    <s v="90070067542"/>
    <x v="2"/>
    <d v="2023-07-07T00:00:00"/>
    <n v="1157.56"/>
    <n v="0"/>
    <n v="1157.56"/>
    <s v="Exp - Salary"/>
    <s v="Peer Support Spec"/>
    <s v="Debit"/>
    <n v="1"/>
    <x v="0"/>
    <x v="0"/>
    <x v="0"/>
  </r>
  <r>
    <s v="6T0XOSAAH"/>
    <s v="Brown, Tyler"/>
    <s v="CSU"/>
    <s v="90070061042"/>
    <x v="2"/>
    <d v="2023-07-07T00:00:00"/>
    <n v="12.5"/>
    <n v="0"/>
    <n v="12.5"/>
    <s v="Expense - EmpR Exp Dental"/>
    <s v="Peer Support Spec"/>
    <s v="Debit"/>
    <n v="1"/>
    <x v="1"/>
    <x v="0"/>
    <x v="0"/>
  </r>
  <r>
    <s v="6T0XOSAAH"/>
    <s v="Brown, Tyler"/>
    <s v="CSU"/>
    <s v="90070070042"/>
    <x v="2"/>
    <d v="2023-07-07T00:00:00"/>
    <n v="16.690000000000001"/>
    <n v="0"/>
    <n v="16.690000000000001"/>
    <s v="Expense - Payroll Tax - Medicare  ER"/>
    <s v="Peer Support Spec"/>
    <s v="Debit"/>
    <n v="1"/>
    <x v="1"/>
    <x v="0"/>
    <x v="0"/>
  </r>
  <r>
    <s v="6T0XOSAAH"/>
    <s v="Brown, Tyler"/>
    <s v="CSU"/>
    <s v="90070070042"/>
    <x v="2"/>
    <d v="2023-07-07T00:00:00"/>
    <n v="71.349999999999994"/>
    <n v="0"/>
    <n v="71.349999999999994"/>
    <s v="Expense - Payroll Tax - Soc Sec  ER"/>
    <s v="Peer Support Spec"/>
    <s v="Debit"/>
    <n v="1"/>
    <x v="1"/>
    <x v="0"/>
    <x v="0"/>
  </r>
  <r>
    <s v="6T0XOSAAH"/>
    <s v="Brown, Tyler"/>
    <s v="CSU"/>
    <s v="90070067542"/>
    <x v="2"/>
    <d v="2023-07-21T00:00:00"/>
    <n v="1201.31"/>
    <n v="0"/>
    <n v="1201.31"/>
    <s v="Exp - Salary"/>
    <s v="Peer Support Spec"/>
    <s v="Debit"/>
    <n v="1"/>
    <x v="0"/>
    <x v="0"/>
    <x v="0"/>
  </r>
  <r>
    <s v="6T0XOSAAH"/>
    <s v="Brown, Tyler"/>
    <s v="CSU"/>
    <s v="90070061042"/>
    <x v="2"/>
    <d v="2023-07-21T00:00:00"/>
    <n v="12.5"/>
    <n v="0"/>
    <n v="12.5"/>
    <s v="Expense - EmpR Exp Dental"/>
    <s v="Peer Support Spec"/>
    <s v="Debit"/>
    <n v="1"/>
    <x v="1"/>
    <x v="0"/>
    <x v="0"/>
  </r>
  <r>
    <s v="6T0XOSAAH"/>
    <s v="Brown, Tyler"/>
    <s v="CSU"/>
    <s v="90070070042"/>
    <x v="2"/>
    <d v="2023-07-21T00:00:00"/>
    <n v="17.32"/>
    <n v="0"/>
    <n v="17.32"/>
    <s v="Expense - Payroll Tax - Medicare  ER"/>
    <s v="Peer Support Spec"/>
    <s v="Debit"/>
    <n v="1"/>
    <x v="1"/>
    <x v="0"/>
    <x v="0"/>
  </r>
  <r>
    <s v="6T0XOSAAH"/>
    <s v="Brown, Tyler"/>
    <s v="CSU"/>
    <s v="90070070042"/>
    <x v="2"/>
    <d v="2023-07-21T00:00:00"/>
    <n v="74.06"/>
    <n v="0"/>
    <n v="74.06"/>
    <s v="Expense - Payroll Tax - Soc Sec  ER"/>
    <s v="Peer Support Spec"/>
    <s v="Debit"/>
    <n v="1"/>
    <x v="1"/>
    <x v="0"/>
    <x v="0"/>
  </r>
  <r>
    <s v="6T0XOSAAH"/>
    <s v="Brown, Tyler"/>
    <s v="CSU"/>
    <s v="90070067542"/>
    <x v="3"/>
    <d v="2023-08-04T00:00:00"/>
    <n v="1182.8"/>
    <n v="0"/>
    <n v="1182.8"/>
    <s v="Exp - Salary"/>
    <s v="Peer Support Spec"/>
    <s v="Debit"/>
    <n v="1"/>
    <x v="0"/>
    <x v="0"/>
    <x v="0"/>
  </r>
  <r>
    <s v="6T0XOSAAH"/>
    <s v="Brown, Tyler"/>
    <s v="CSU"/>
    <s v="90070061042"/>
    <x v="3"/>
    <d v="2023-08-04T00:00:00"/>
    <n v="12.5"/>
    <n v="0"/>
    <n v="12.5"/>
    <s v="Expense - EmpR Exp Dental"/>
    <s v="Peer Support Spec"/>
    <s v="Debit"/>
    <n v="1"/>
    <x v="1"/>
    <x v="0"/>
    <x v="0"/>
  </r>
  <r>
    <s v="6T0XOSAAH"/>
    <s v="Brown, Tyler"/>
    <s v="CSU"/>
    <s v="90070070042"/>
    <x v="3"/>
    <d v="2023-08-04T00:00:00"/>
    <n v="17.05"/>
    <n v="0"/>
    <n v="17.05"/>
    <s v="Expense - Payroll Tax - Medicare  ER"/>
    <s v="Peer Support Spec"/>
    <s v="Debit"/>
    <n v="1"/>
    <x v="1"/>
    <x v="0"/>
    <x v="0"/>
  </r>
  <r>
    <s v="6T0XOSAAH"/>
    <s v="Brown, Tyler"/>
    <s v="CSU"/>
    <s v="90070070042"/>
    <x v="3"/>
    <d v="2023-08-04T00:00:00"/>
    <n v="72.92"/>
    <n v="0"/>
    <n v="72.92"/>
    <s v="Expense - Payroll Tax - Soc Sec  ER"/>
    <s v="Peer Support Spec"/>
    <s v="Debit"/>
    <n v="1"/>
    <x v="1"/>
    <x v="0"/>
    <x v="0"/>
  </r>
  <r>
    <s v="6T0XOSAAH"/>
    <s v="Brown, Tyler"/>
    <s v="CSU"/>
    <s v="90070067542"/>
    <x v="3"/>
    <d v="2023-08-18T00:00:00"/>
    <n v="1122.23"/>
    <n v="0"/>
    <n v="1122.23"/>
    <s v="Exp - Salary"/>
    <s v="Peer Support Spec"/>
    <s v="Debit"/>
    <n v="1"/>
    <x v="0"/>
    <x v="0"/>
    <x v="0"/>
  </r>
  <r>
    <s v="6T0XOSAAH"/>
    <s v="Brown, Tyler"/>
    <s v="CSU"/>
    <s v="90070061042"/>
    <x v="3"/>
    <d v="2023-08-18T00:00:00"/>
    <n v="12.5"/>
    <n v="0"/>
    <n v="12.5"/>
    <s v="Expense - EmpR Exp Dental"/>
    <s v="Peer Support Spec"/>
    <s v="Debit"/>
    <n v="1"/>
    <x v="1"/>
    <x v="0"/>
    <x v="0"/>
  </r>
  <r>
    <s v="6T0XOSAAH"/>
    <s v="Brown, Tyler"/>
    <s v="CSU"/>
    <s v="90070060542"/>
    <x v="3"/>
    <d v="2023-08-18T00:00:00"/>
    <n v="205"/>
    <n v="0"/>
    <n v="205"/>
    <s v="Expense - EmpR Exp Medical"/>
    <s v="Peer Support Spec"/>
    <s v="Debit"/>
    <n v="1"/>
    <x v="1"/>
    <x v="0"/>
    <x v="0"/>
  </r>
  <r>
    <s v="6T0XOSAAH"/>
    <s v="Brown, Tyler"/>
    <s v="CSU"/>
    <s v="90070070042"/>
    <x v="3"/>
    <d v="2023-08-18T00:00:00"/>
    <n v="14.48"/>
    <n v="0"/>
    <n v="14.48"/>
    <s v="Expense - Payroll Tax - Medicare  ER"/>
    <s v="Peer Support Spec"/>
    <s v="Debit"/>
    <n v="1"/>
    <x v="1"/>
    <x v="0"/>
    <x v="0"/>
  </r>
  <r>
    <s v="6T0XOSAAH"/>
    <s v="Brown, Tyler"/>
    <s v="CSU"/>
    <s v="90070070042"/>
    <x v="3"/>
    <d v="2023-08-18T00:00:00"/>
    <n v="61.91"/>
    <n v="0"/>
    <n v="61.91"/>
    <s v="Expense - Payroll Tax - Soc Sec  ER"/>
    <s v="Peer Support Spec"/>
    <s v="Debit"/>
    <n v="1"/>
    <x v="1"/>
    <x v="0"/>
    <x v="0"/>
  </r>
  <r>
    <s v="6T0XOSAAH"/>
    <s v="Brown, Tyler"/>
    <s v="CSU"/>
    <s v="90070067542"/>
    <x v="4"/>
    <d v="2023-09-01T00:00:00"/>
    <n v="1112.1300000000001"/>
    <n v="0"/>
    <n v="1112.1300000000001"/>
    <s v="Exp - Salary"/>
    <s v="Peer Support Spec"/>
    <s v="Debit"/>
    <n v="1"/>
    <x v="0"/>
    <x v="0"/>
    <x v="1"/>
  </r>
  <r>
    <s v="6T0XOSAAH"/>
    <s v="Brown, Tyler"/>
    <s v="CSU"/>
    <s v="90070061042"/>
    <x v="4"/>
    <d v="2023-09-01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0542"/>
    <x v="4"/>
    <d v="2023-09-01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4"/>
    <d v="2023-09-01T00:00:00"/>
    <n v="14.33"/>
    <n v="0"/>
    <n v="14.33"/>
    <s v="Expense - Payroll Tax - Medicare  ER"/>
    <s v="Peer Support Spec"/>
    <s v="Debit"/>
    <n v="1"/>
    <x v="1"/>
    <x v="0"/>
    <x v="1"/>
  </r>
  <r>
    <s v="6T0XOSAAH"/>
    <s v="Brown, Tyler"/>
    <s v="CSU"/>
    <s v="90070070042"/>
    <x v="4"/>
    <d v="2023-09-01T00:00:00"/>
    <n v="61.28"/>
    <n v="0"/>
    <n v="61.28"/>
    <s v="Expense - Payroll Tax - Soc Sec  ER"/>
    <s v="Peer Support Spec"/>
    <s v="Debit"/>
    <n v="1"/>
    <x v="1"/>
    <x v="0"/>
    <x v="1"/>
  </r>
  <r>
    <s v="6T0XOSAAH"/>
    <s v="Brown, Tyler"/>
    <s v="CSU"/>
    <s v="90070067542"/>
    <x v="4"/>
    <d v="2023-09-15T00:00:00"/>
    <n v="1224.8599999999999"/>
    <n v="0"/>
    <n v="1224.8599999999999"/>
    <s v="Exp - Salary"/>
    <s v="Peer Support Spec"/>
    <s v="Debit"/>
    <n v="1"/>
    <x v="0"/>
    <x v="0"/>
    <x v="1"/>
  </r>
  <r>
    <s v="6T0XOSAAH"/>
    <s v="Brown, Tyler"/>
    <s v="CSU"/>
    <s v="90070061042"/>
    <x v="4"/>
    <d v="2023-09-15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0542"/>
    <x v="4"/>
    <d v="2023-09-15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4"/>
    <d v="2023-09-15T00:00:00"/>
    <n v="15.97"/>
    <n v="0"/>
    <n v="15.97"/>
    <s v="Expense - Payroll Tax - Medicare  ER"/>
    <s v="Peer Support Spec"/>
    <s v="Debit"/>
    <n v="1"/>
    <x v="1"/>
    <x v="0"/>
    <x v="1"/>
  </r>
  <r>
    <s v="6T0XOSAAH"/>
    <s v="Brown, Tyler"/>
    <s v="CSU"/>
    <s v="90070070042"/>
    <x v="4"/>
    <d v="2023-09-15T00:00:00"/>
    <n v="68.27"/>
    <n v="0"/>
    <n v="68.27"/>
    <s v="Expense - Payroll Tax - Soc Sec  ER"/>
    <s v="Peer Support Spec"/>
    <s v="Debit"/>
    <n v="1"/>
    <x v="1"/>
    <x v="0"/>
    <x v="1"/>
  </r>
  <r>
    <s v="6T0XOSAAH"/>
    <s v="Brown, Tyler"/>
    <s v="CSU"/>
    <s v="90070067542"/>
    <x v="4"/>
    <d v="2023-09-29T00:00:00"/>
    <n v="1091.94"/>
    <n v="0"/>
    <n v="1091.94"/>
    <s v="Exp - Salary"/>
    <s v="Peer Support Spec"/>
    <s v="Debit"/>
    <n v="1"/>
    <x v="0"/>
    <x v="0"/>
    <x v="1"/>
  </r>
  <r>
    <s v="6T0XOSAAH"/>
    <s v="Brown, Tyler"/>
    <s v="CSU"/>
    <s v="90070070042"/>
    <x v="4"/>
    <d v="2023-09-29T00:00:00"/>
    <n v="15.34"/>
    <n v="0"/>
    <n v="15.34"/>
    <s v="Expense - Payroll Tax - Medicare  ER"/>
    <s v="Peer Support Spec"/>
    <s v="Debit"/>
    <n v="1"/>
    <x v="1"/>
    <x v="0"/>
    <x v="1"/>
  </r>
  <r>
    <s v="6T0XOSAAH"/>
    <s v="Brown, Tyler"/>
    <s v="CSU"/>
    <s v="90070070042"/>
    <x v="4"/>
    <d v="2023-09-29T00:00:00"/>
    <n v="65.59"/>
    <n v="0"/>
    <n v="65.59"/>
    <s v="Expense - Payroll Tax - Soc Sec  ER"/>
    <s v="Peer Support Spec"/>
    <s v="Debit"/>
    <n v="1"/>
    <x v="1"/>
    <x v="0"/>
    <x v="1"/>
  </r>
  <r>
    <s v="6T0XOSAAH"/>
    <s v="Brown, Tyler"/>
    <s v="CSU"/>
    <s v="90070067542"/>
    <x v="5"/>
    <d v="2023-10-13T00:00:00"/>
    <n v="1192.8900000000001"/>
    <n v="0"/>
    <n v="1192.8900000000001"/>
    <s v="Exp - Salary"/>
    <s v="Peer Support Spec"/>
    <s v="Debit"/>
    <n v="1"/>
    <x v="0"/>
    <x v="0"/>
    <x v="1"/>
  </r>
  <r>
    <s v="6T0XOSAAH"/>
    <s v="Brown, Tyler"/>
    <s v="CSU"/>
    <s v="90070061042"/>
    <x v="5"/>
    <d v="2023-10-13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0542"/>
    <x v="5"/>
    <d v="2023-10-13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5"/>
    <d v="2023-10-13T00:00:00"/>
    <n v="16.079999999999998"/>
    <n v="0"/>
    <n v="16.079999999999998"/>
    <s v="Expense - Payroll Tax - Medicare  ER"/>
    <s v="Peer Support Spec"/>
    <s v="Debit"/>
    <n v="1"/>
    <x v="1"/>
    <x v="0"/>
    <x v="1"/>
  </r>
  <r>
    <s v="6T0XOSAAH"/>
    <s v="Brown, Tyler"/>
    <s v="CSU"/>
    <s v="90070070042"/>
    <x v="5"/>
    <d v="2023-10-13T00:00:00"/>
    <n v="68.77"/>
    <n v="0"/>
    <n v="68.77"/>
    <s v="Expense - Payroll Tax - Soc Sec  ER"/>
    <s v="Peer Support Spec"/>
    <s v="Debit"/>
    <n v="1"/>
    <x v="1"/>
    <x v="0"/>
    <x v="1"/>
  </r>
  <r>
    <s v="6T0XOSAAH"/>
    <s v="Brown, Tyler"/>
    <s v="CSU"/>
    <s v="90070067542"/>
    <x v="5"/>
    <d v="2023-10-27T00:00:00"/>
    <n v="1157.56"/>
    <n v="0"/>
    <n v="1157.56"/>
    <s v="Exp - Salary"/>
    <s v="Peer Support Spec"/>
    <s v="Debit"/>
    <n v="1"/>
    <x v="0"/>
    <x v="0"/>
    <x v="1"/>
  </r>
  <r>
    <s v="6T0XOSAAH"/>
    <s v="Brown, Tyler"/>
    <s v="CSU"/>
    <s v="90070061042"/>
    <x v="5"/>
    <d v="2023-10-27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0542"/>
    <x v="5"/>
    <d v="2023-10-27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5"/>
    <d v="2023-10-27T00:00:00"/>
    <n v="15.57"/>
    <n v="0"/>
    <n v="15.57"/>
    <s v="Expense - Payroll Tax - Medicare  ER"/>
    <s v="Peer Support Spec"/>
    <s v="Debit"/>
    <n v="1"/>
    <x v="1"/>
    <x v="0"/>
    <x v="1"/>
  </r>
  <r>
    <s v="6T0XOSAAH"/>
    <s v="Brown, Tyler"/>
    <s v="CSU"/>
    <s v="90070070042"/>
    <x v="5"/>
    <d v="2023-10-27T00:00:00"/>
    <n v="66.58"/>
    <n v="0"/>
    <n v="66.58"/>
    <s v="Expense - Payroll Tax - Soc Sec  ER"/>
    <s v="Peer Support Spec"/>
    <s v="Debit"/>
    <n v="1"/>
    <x v="1"/>
    <x v="0"/>
    <x v="1"/>
  </r>
  <r>
    <s v="6T0XOSAAH"/>
    <s v="Brown, Tyler"/>
    <s v="CSU"/>
    <s v="90070067542"/>
    <x v="6"/>
    <d v="2023-11-01T00:00:00"/>
    <n v="500"/>
    <n v="0"/>
    <n v="500"/>
    <s v="Exp - Salary"/>
    <s v="Peer Support Spec"/>
    <s v="Debit"/>
    <n v="1"/>
    <x v="0"/>
    <x v="0"/>
    <x v="1"/>
  </r>
  <r>
    <s v="6T0XOSAAH"/>
    <s v="Brown, Tyler"/>
    <s v="CSU"/>
    <s v="90070070042"/>
    <x v="6"/>
    <d v="2023-11-01T00:00:00"/>
    <n v="7.25"/>
    <n v="0"/>
    <n v="7.25"/>
    <s v="Expense - Payroll Tax - Medicare  ER"/>
    <s v="Peer Support Spec"/>
    <s v="Debit"/>
    <n v="1"/>
    <x v="1"/>
    <x v="0"/>
    <x v="1"/>
  </r>
  <r>
    <s v="6T0XOSAAH"/>
    <s v="Brown, Tyler"/>
    <s v="CSU"/>
    <s v="90070070042"/>
    <x v="6"/>
    <d v="2023-11-01T00:00:00"/>
    <n v="31"/>
    <n v="0"/>
    <n v="31"/>
    <s v="Expense - Payroll Tax - Soc Sec  ER"/>
    <s v="Peer Support Spec"/>
    <s v="Debit"/>
    <n v="1"/>
    <x v="1"/>
    <x v="0"/>
    <x v="1"/>
  </r>
  <r>
    <s v="6T0XOSAAH"/>
    <s v="Brown, Tyler"/>
    <s v="CSU"/>
    <s v="90070067542"/>
    <x v="6"/>
    <d v="2023-11-10T00:00:00"/>
    <n v="1164.3"/>
    <n v="0"/>
    <n v="1164.3"/>
    <s v="Exp - Salary"/>
    <s v="Peer Support Spec"/>
    <s v="Debit"/>
    <n v="1"/>
    <x v="0"/>
    <x v="0"/>
    <x v="1"/>
  </r>
  <r>
    <s v="6T0XOSAAH"/>
    <s v="Brown, Tyler"/>
    <s v="CSU"/>
    <s v="90070061042"/>
    <x v="6"/>
    <d v="2023-11-10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6"/>
    <d v="2023-11-10T00:00:00"/>
    <n v="3.44"/>
    <n v="0"/>
    <n v="3.44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6"/>
    <d v="2023-11-10T00:00:00"/>
    <n v="5.58"/>
    <n v="0"/>
    <n v="5.58"/>
    <s v="Expense - EmpR Exp Ltd"/>
    <s v="Peer Support Spec"/>
    <s v="Debit"/>
    <n v="1"/>
    <x v="1"/>
    <x v="0"/>
    <x v="1"/>
  </r>
  <r>
    <s v="6T0XOSAAH"/>
    <s v="Brown, Tyler"/>
    <s v="CSU"/>
    <s v="90070060542"/>
    <x v="6"/>
    <d v="2023-11-10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6"/>
    <d v="2023-11-10T00:00:00"/>
    <n v="15.67"/>
    <n v="0"/>
    <n v="15.67"/>
    <s v="Expense - Payroll Tax - Medicare  ER"/>
    <s v="Peer Support Spec"/>
    <s v="Debit"/>
    <n v="1"/>
    <x v="1"/>
    <x v="0"/>
    <x v="1"/>
  </r>
  <r>
    <s v="6T0XOSAAH"/>
    <s v="Brown, Tyler"/>
    <s v="CSU"/>
    <s v="90070070042"/>
    <x v="6"/>
    <d v="2023-11-10T00:00:00"/>
    <n v="67"/>
    <n v="0"/>
    <n v="67"/>
    <s v="Expense - Payroll Tax - Soc Sec  ER"/>
    <s v="Peer Support Spec"/>
    <s v="Debit"/>
    <n v="1"/>
    <x v="1"/>
    <x v="0"/>
    <x v="1"/>
  </r>
  <r>
    <s v="6T0XOSAAH"/>
    <s v="Brown, Tyler"/>
    <s v="CSU"/>
    <s v="90070067542"/>
    <x v="6"/>
    <d v="2023-11-24T00:00:00"/>
    <n v="1283.75"/>
    <n v="0"/>
    <n v="1283.75"/>
    <s v="Exp - Salary"/>
    <s v="Peer Support Spec"/>
    <s v="Debit"/>
    <n v="1"/>
    <x v="0"/>
    <x v="0"/>
    <x v="1"/>
  </r>
  <r>
    <s v="6T0XOSAAH"/>
    <s v="Brown, Tyler"/>
    <s v="CSU"/>
    <s v="90070061042"/>
    <x v="6"/>
    <d v="2023-11-24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6"/>
    <d v="2023-11-24T00:00:00"/>
    <n v="3.44"/>
    <n v="0"/>
    <n v="3.44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6"/>
    <d v="2023-11-24T00:00:00"/>
    <n v="5.58"/>
    <n v="0"/>
    <n v="5.58"/>
    <s v="Expense - EmpR Exp Ltd"/>
    <s v="Peer Support Spec"/>
    <s v="Debit"/>
    <n v="1"/>
    <x v="1"/>
    <x v="0"/>
    <x v="1"/>
  </r>
  <r>
    <s v="6T0XOSAAH"/>
    <s v="Brown, Tyler"/>
    <s v="CSU"/>
    <s v="90070060542"/>
    <x v="6"/>
    <d v="2023-11-24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6"/>
    <d v="2023-11-24T00:00:00"/>
    <n v="17.41"/>
    <n v="0"/>
    <n v="17.41"/>
    <s v="Expense - Payroll Tax - Medicare  ER"/>
    <s v="Peer Support Spec"/>
    <s v="Debit"/>
    <n v="1"/>
    <x v="1"/>
    <x v="0"/>
    <x v="1"/>
  </r>
  <r>
    <s v="6T0XOSAAH"/>
    <s v="Brown, Tyler"/>
    <s v="CSU"/>
    <s v="90070070042"/>
    <x v="6"/>
    <d v="2023-11-24T00:00:00"/>
    <n v="74.41"/>
    <n v="0"/>
    <n v="74.41"/>
    <s v="Expense - Payroll Tax - Soc Sec  ER"/>
    <s v="Peer Support Spec"/>
    <s v="Debit"/>
    <n v="1"/>
    <x v="1"/>
    <x v="0"/>
    <x v="1"/>
  </r>
  <r>
    <s v="6T0XOSAAH"/>
    <s v="Brown, Tyler"/>
    <s v="CSU"/>
    <s v="90070067542"/>
    <x v="7"/>
    <d v="2023-12-01T00:00:00"/>
    <n v="152.31"/>
    <n v="0"/>
    <n v="152.31"/>
    <s v="Exp - Salary"/>
    <s v="Peer Support Spec"/>
    <s v="Debit"/>
    <n v="1"/>
    <x v="0"/>
    <x v="0"/>
    <x v="1"/>
  </r>
  <r>
    <s v="6T0XOSAAH"/>
    <s v="Brown, Tyler"/>
    <s v="CSU"/>
    <s v="90070070042"/>
    <x v="7"/>
    <d v="2023-12-01T00:00:00"/>
    <n v="2.2000000000000002"/>
    <n v="0"/>
    <n v="2.2000000000000002"/>
    <s v="Expense - Payroll Tax - Medicare  ER"/>
    <s v="Peer Support Spec"/>
    <s v="Debit"/>
    <n v="1"/>
    <x v="1"/>
    <x v="0"/>
    <x v="1"/>
  </r>
  <r>
    <s v="6T0XOSAAH"/>
    <s v="Brown, Tyler"/>
    <s v="CSU"/>
    <s v="90070070042"/>
    <x v="7"/>
    <d v="2023-12-01T00:00:00"/>
    <n v="9.44"/>
    <n v="0"/>
    <n v="9.44"/>
    <s v="Expense - Payroll Tax - Soc Sec  ER"/>
    <s v="Peer Support Spec"/>
    <s v="Debit"/>
    <n v="1"/>
    <x v="1"/>
    <x v="0"/>
    <x v="1"/>
  </r>
  <r>
    <s v="6T0XOSAAH"/>
    <s v="Brown, Tyler"/>
    <s v="CSU"/>
    <s v="90070067542"/>
    <x v="7"/>
    <d v="2023-12-08T00:00:00"/>
    <n v="1197.94"/>
    <n v="0"/>
    <n v="1197.94"/>
    <s v="Exp - Salary"/>
    <s v="Peer Support Spec"/>
    <s v="Debit"/>
    <n v="1"/>
    <x v="0"/>
    <x v="0"/>
    <x v="1"/>
  </r>
  <r>
    <s v="6T0XOSAAH"/>
    <s v="Brown, Tyler"/>
    <s v="CSU"/>
    <s v="90070061042"/>
    <x v="7"/>
    <d v="2023-12-08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7"/>
    <d v="2023-12-08T00:00:00"/>
    <n v="3.44"/>
    <n v="0"/>
    <n v="3.44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7"/>
    <d v="2023-12-08T00:00:00"/>
    <n v="5.58"/>
    <n v="0"/>
    <n v="5.58"/>
    <s v="Expense - EmpR Exp Ltd"/>
    <s v="Peer Support Spec"/>
    <s v="Debit"/>
    <n v="1"/>
    <x v="1"/>
    <x v="0"/>
    <x v="1"/>
  </r>
  <r>
    <s v="6T0XOSAAH"/>
    <s v="Brown, Tyler"/>
    <s v="CSU"/>
    <s v="90070060542"/>
    <x v="7"/>
    <d v="2023-12-08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7"/>
    <d v="2023-12-08T00:00:00"/>
    <n v="16.16"/>
    <n v="0"/>
    <n v="16.16"/>
    <s v="Expense - Payroll Tax - Medicare  ER"/>
    <s v="Peer Support Spec"/>
    <s v="Debit"/>
    <n v="1"/>
    <x v="1"/>
    <x v="0"/>
    <x v="1"/>
  </r>
  <r>
    <s v="6T0XOSAAH"/>
    <s v="Brown, Tyler"/>
    <s v="CSU"/>
    <s v="90070070042"/>
    <x v="7"/>
    <d v="2023-12-08T00:00:00"/>
    <n v="69.09"/>
    <n v="0"/>
    <n v="69.09"/>
    <s v="Expense - Payroll Tax - Soc Sec  ER"/>
    <s v="Peer Support Spec"/>
    <s v="Debit"/>
    <n v="1"/>
    <x v="1"/>
    <x v="0"/>
    <x v="1"/>
  </r>
  <r>
    <s v="6T0XOSAAH"/>
    <s v="Brown, Tyler"/>
    <s v="CSU"/>
    <s v="90070067542"/>
    <x v="7"/>
    <d v="2023-12-22T00:00:00"/>
    <n v="1218.1300000000001"/>
    <n v="0"/>
    <n v="1218.1300000000001"/>
    <s v="Exp - Salary"/>
    <s v="Peer Support Spec"/>
    <s v="Debit"/>
    <n v="1"/>
    <x v="0"/>
    <x v="0"/>
    <x v="1"/>
  </r>
  <r>
    <s v="6T0XOSAAH"/>
    <s v="Brown, Tyler"/>
    <s v="CSU"/>
    <s v="90070061042"/>
    <x v="7"/>
    <d v="2023-12-22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7"/>
    <d v="2023-12-22T00:00:00"/>
    <n v="3.44"/>
    <n v="0"/>
    <n v="3.44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7"/>
    <d v="2023-12-22T00:00:00"/>
    <n v="5.58"/>
    <n v="0"/>
    <n v="5.58"/>
    <s v="Expense - EmpR Exp Ltd"/>
    <s v="Peer Support Spec"/>
    <s v="Debit"/>
    <n v="1"/>
    <x v="1"/>
    <x v="0"/>
    <x v="1"/>
  </r>
  <r>
    <s v="6T0XOSAAH"/>
    <s v="Brown, Tyler"/>
    <s v="CSU"/>
    <s v="90070060542"/>
    <x v="7"/>
    <d v="2023-12-22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7"/>
    <d v="2023-12-22T00:00:00"/>
    <n v="16.45"/>
    <n v="0"/>
    <n v="16.45"/>
    <s v="Expense - Payroll Tax - Medicare  ER"/>
    <s v="Peer Support Spec"/>
    <s v="Debit"/>
    <n v="1"/>
    <x v="1"/>
    <x v="0"/>
    <x v="1"/>
  </r>
  <r>
    <s v="6T0XOSAAH"/>
    <s v="Brown, Tyler"/>
    <s v="CSU"/>
    <s v="90070070042"/>
    <x v="7"/>
    <d v="2023-12-22T00:00:00"/>
    <n v="70.33"/>
    <n v="0"/>
    <n v="70.33"/>
    <s v="Expense - Payroll Tax - Soc Sec  ER"/>
    <s v="Peer Support Spec"/>
    <s v="Debit"/>
    <n v="1"/>
    <x v="1"/>
    <x v="0"/>
    <x v="1"/>
  </r>
  <r>
    <s v="6T0XOSAAH"/>
    <s v="Brown, Tyler"/>
    <s v="CSU"/>
    <s v="90070067542"/>
    <x v="8"/>
    <d v="2024-01-05T00:00:00"/>
    <n v="1245.05"/>
    <n v="0"/>
    <n v="1245.05"/>
    <s v="Exp - Salary"/>
    <s v="Peer Support Spec"/>
    <s v="Debit"/>
    <n v="1"/>
    <x v="0"/>
    <x v="0"/>
    <x v="1"/>
  </r>
  <r>
    <s v="6T0XOSAAH"/>
    <s v="Brown, Tyler"/>
    <s v="CSU"/>
    <s v="90070061042"/>
    <x v="8"/>
    <d v="2024-01-05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8"/>
    <d v="2024-01-05T00:00:00"/>
    <n v="3.44"/>
    <n v="0"/>
    <n v="3.44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8"/>
    <d v="2024-01-05T00:00:00"/>
    <n v="5.58"/>
    <n v="0"/>
    <n v="5.58"/>
    <s v="Expense - EmpR Exp Ltd"/>
    <s v="Peer Support Spec"/>
    <s v="Debit"/>
    <n v="1"/>
    <x v="1"/>
    <x v="0"/>
    <x v="1"/>
  </r>
  <r>
    <s v="6T0XOSAAH"/>
    <s v="Brown, Tyler"/>
    <s v="CSU"/>
    <s v="90070060542"/>
    <x v="8"/>
    <d v="2024-01-05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8"/>
    <d v="2024-01-05T00:00:00"/>
    <n v="16.84"/>
    <n v="0"/>
    <n v="16.84"/>
    <s v="Expense - Payroll Tax - Medicare  ER"/>
    <s v="Peer Support Spec"/>
    <s v="Debit"/>
    <n v="1"/>
    <x v="1"/>
    <x v="0"/>
    <x v="1"/>
  </r>
  <r>
    <s v="6T0XOSAAH"/>
    <s v="Brown, Tyler"/>
    <s v="CSU"/>
    <s v="90070070042"/>
    <x v="8"/>
    <d v="2024-01-05T00:00:00"/>
    <n v="72.010000000000005"/>
    <n v="0"/>
    <n v="72.010000000000005"/>
    <s v="Expense - Payroll Tax - Soc Sec  ER"/>
    <s v="Peer Support Spec"/>
    <s v="Debit"/>
    <n v="1"/>
    <x v="1"/>
    <x v="0"/>
    <x v="1"/>
  </r>
  <r>
    <s v="6T0XOSAAH"/>
    <s v="Brown, Tyler"/>
    <s v="CSU"/>
    <s v="90070067542"/>
    <x v="8"/>
    <d v="2024-01-19T00:00:00"/>
    <n v="1226.55"/>
    <n v="0"/>
    <n v="1226.55"/>
    <s v="Exp - Salary"/>
    <s v="Peer Support Spec"/>
    <s v="Debit"/>
    <n v="1"/>
    <x v="0"/>
    <x v="0"/>
    <x v="1"/>
  </r>
  <r>
    <s v="6T0XOSAAH"/>
    <s v="Brown, Tyler"/>
    <s v="CSU"/>
    <s v="90070061042"/>
    <x v="8"/>
    <d v="2024-01-19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8"/>
    <d v="2024-01-19T00:00:00"/>
    <n v="3.44"/>
    <n v="0"/>
    <n v="3.44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8"/>
    <d v="2024-01-19T00:00:00"/>
    <n v="5.58"/>
    <n v="0"/>
    <n v="5.58"/>
    <s v="Expense - EmpR Exp Ltd"/>
    <s v="Peer Support Spec"/>
    <s v="Debit"/>
    <n v="1"/>
    <x v="1"/>
    <x v="0"/>
    <x v="1"/>
  </r>
  <r>
    <s v="6T0XOSAAH"/>
    <s v="Brown, Tyler"/>
    <s v="CSU"/>
    <s v="90070060542"/>
    <x v="8"/>
    <d v="2024-01-19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8"/>
    <d v="2024-01-19T00:00:00"/>
    <n v="16.57"/>
    <n v="0"/>
    <n v="16.57"/>
    <s v="Expense - Payroll Tax - Medicare  ER"/>
    <s v="Peer Support Spec"/>
    <s v="Debit"/>
    <n v="1"/>
    <x v="1"/>
    <x v="0"/>
    <x v="1"/>
  </r>
  <r>
    <s v="6T0XOSAAH"/>
    <s v="Brown, Tyler"/>
    <s v="CSU"/>
    <s v="90070070042"/>
    <x v="8"/>
    <d v="2024-01-19T00:00:00"/>
    <n v="70.86"/>
    <n v="0"/>
    <n v="70.86"/>
    <s v="Expense - Payroll Tax - Soc Sec  ER"/>
    <s v="Peer Support Spec"/>
    <s v="Debit"/>
    <n v="1"/>
    <x v="1"/>
    <x v="0"/>
    <x v="1"/>
  </r>
  <r>
    <s v="6T0XOSAAH"/>
    <s v="Brown, Tyler"/>
    <s v="CSU"/>
    <s v="90070067542"/>
    <x v="9"/>
    <d v="2024-02-02T00:00:00"/>
    <n v="1363.94"/>
    <n v="0"/>
    <n v="1363.94"/>
    <s v="Exp - Salary"/>
    <s v="Peer Support Spec"/>
    <s v="Debit"/>
    <n v="1"/>
    <x v="0"/>
    <x v="0"/>
    <x v="1"/>
  </r>
  <r>
    <s v="6T0XOSAAH"/>
    <s v="Brown, Tyler"/>
    <s v="CSU"/>
    <s v="90070070042"/>
    <x v="9"/>
    <d v="2024-02-02T00:00:00"/>
    <n v="18.57"/>
    <n v="0"/>
    <n v="18.57"/>
    <s v="Expense - Payroll Tax - Medicare  ER"/>
    <s v="Peer Support Spec"/>
    <s v="Debit"/>
    <n v="1"/>
    <x v="1"/>
    <x v="0"/>
    <x v="1"/>
  </r>
  <r>
    <s v="6T0XOSAAH"/>
    <s v="Brown, Tyler"/>
    <s v="CSU"/>
    <s v="90070070042"/>
    <x v="9"/>
    <d v="2024-02-02T00:00:00"/>
    <n v="79.41"/>
    <n v="0"/>
    <n v="79.41"/>
    <s v="Expense - Payroll Tax - Soc Sec  ER"/>
    <s v="Peer Support Spec"/>
    <s v="Debit"/>
    <n v="1"/>
    <x v="1"/>
    <x v="0"/>
    <x v="1"/>
  </r>
  <r>
    <s v="6T0XOSAAH"/>
    <s v="Brown, Tyler"/>
    <s v="CSU"/>
    <s v="90070061042"/>
    <x v="9"/>
    <d v="2024-02-02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9"/>
    <d v="2024-02-02T00:00:00"/>
    <n v="4.22"/>
    <n v="0"/>
    <n v="4.22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9"/>
    <d v="2024-02-02T00:00:00"/>
    <n v="6.8"/>
    <n v="0"/>
    <n v="6.8"/>
    <s v="Expense - EmpR Exp Ltd"/>
    <s v="Peer Support Spec"/>
    <s v="Debit"/>
    <n v="1"/>
    <x v="1"/>
    <x v="0"/>
    <x v="1"/>
  </r>
  <r>
    <s v="6T0XOSAAH"/>
    <s v="Brown, Tyler"/>
    <s v="CSU"/>
    <s v="90070060542"/>
    <x v="9"/>
    <d v="2024-02-02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67542"/>
    <x v="9"/>
    <d v="2024-02-16T00:00:00"/>
    <n v="1465.9"/>
    <n v="0"/>
    <n v="1465.9"/>
    <s v="Exp - Salary"/>
    <s v="Peer Support Spec"/>
    <s v="Debit"/>
    <n v="1"/>
    <x v="0"/>
    <x v="0"/>
    <x v="1"/>
  </r>
  <r>
    <s v="6T0XOSAAH"/>
    <s v="Brown, Tyler"/>
    <s v="CSU"/>
    <s v="90070070042"/>
    <x v="9"/>
    <d v="2024-02-16T00:00:00"/>
    <n v="20.05"/>
    <n v="0"/>
    <n v="20.05"/>
    <s v="Expense - Payroll Tax - Medicare  ER"/>
    <s v="Peer Support Spec"/>
    <s v="Debit"/>
    <n v="1"/>
    <x v="1"/>
    <x v="0"/>
    <x v="1"/>
  </r>
  <r>
    <s v="6T0XOSAAH"/>
    <s v="Brown, Tyler"/>
    <s v="CSU"/>
    <s v="90070070042"/>
    <x v="9"/>
    <d v="2024-02-16T00:00:00"/>
    <n v="85.73"/>
    <n v="0"/>
    <n v="85.73"/>
    <s v="Expense - Payroll Tax - Soc Sec  ER"/>
    <s v="Peer Support Spec"/>
    <s v="Debit"/>
    <n v="1"/>
    <x v="1"/>
    <x v="0"/>
    <x v="1"/>
  </r>
  <r>
    <s v="6T0XOSAAH"/>
    <s v="Brown, Tyler"/>
    <s v="CSU"/>
    <s v="90070061042"/>
    <x v="9"/>
    <d v="2024-02-16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9"/>
    <d v="2024-02-16T00:00:00"/>
    <n v="4.22"/>
    <n v="0"/>
    <n v="4.22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9"/>
    <d v="2024-02-16T00:00:00"/>
    <n v="6.8"/>
    <n v="0"/>
    <n v="6.8"/>
    <s v="Expense - EmpR Exp Ltd"/>
    <s v="Peer Support Spec"/>
    <s v="Debit"/>
    <n v="1"/>
    <x v="1"/>
    <x v="0"/>
    <x v="1"/>
  </r>
  <r>
    <s v="6T0XOSAAH"/>
    <s v="Brown, Tyler"/>
    <s v="CSU"/>
    <s v="90070060542"/>
    <x v="9"/>
    <d v="2024-02-16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67542"/>
    <x v="10"/>
    <d v="2024-03-01T00:00:00"/>
    <n v="1375.49"/>
    <n v="0"/>
    <n v="1375.49"/>
    <s v="Exp - Salary"/>
    <s v="Peer Support Spec"/>
    <s v="Debit"/>
    <n v="1"/>
    <x v="0"/>
    <x v="0"/>
    <x v="1"/>
  </r>
  <r>
    <s v="6T0XOSAAH"/>
    <s v="Brown, Tyler"/>
    <s v="CSU"/>
    <s v="90070061042"/>
    <x v="10"/>
    <d v="2024-03-01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10"/>
    <d v="2024-03-01T00:00:00"/>
    <n v="4.22"/>
    <n v="0"/>
    <n v="4.22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10"/>
    <d v="2024-03-01T00:00:00"/>
    <n v="6.8"/>
    <n v="0"/>
    <n v="6.8"/>
    <s v="Expense - EmpR Exp Ltd"/>
    <s v="Peer Support Spec"/>
    <s v="Debit"/>
    <n v="1"/>
    <x v="1"/>
    <x v="0"/>
    <x v="1"/>
  </r>
  <r>
    <s v="6T0XOSAAH"/>
    <s v="Brown, Tyler"/>
    <s v="CSU"/>
    <s v="90070060542"/>
    <x v="10"/>
    <d v="2024-03-01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10"/>
    <d v="2024-03-01T00:00:00"/>
    <n v="18.739999999999998"/>
    <n v="0"/>
    <n v="18.739999999999998"/>
    <s v="Expense - Payroll Tax - Medicare  ER"/>
    <s v="Peer Support Spec"/>
    <s v="Debit"/>
    <n v="1"/>
    <x v="1"/>
    <x v="0"/>
    <x v="1"/>
  </r>
  <r>
    <s v="6T0XOSAAH"/>
    <s v="Brown, Tyler"/>
    <s v="CSU"/>
    <s v="90070070042"/>
    <x v="10"/>
    <d v="2024-03-01T00:00:00"/>
    <n v="80.12"/>
    <n v="0"/>
    <n v="80.12"/>
    <s v="Expense - Payroll Tax - Soc Sec  ER"/>
    <s v="Peer Support Spec"/>
    <s v="Debit"/>
    <n v="1"/>
    <x v="1"/>
    <x v="0"/>
    <x v="1"/>
  </r>
  <r>
    <s v="6T0XOSAAH"/>
    <s v="Brown, Tyler"/>
    <s v="CSU"/>
    <s v="90070067542"/>
    <x v="10"/>
    <d v="2024-03-15T00:00:00"/>
    <n v="1310.08"/>
    <n v="0"/>
    <n v="1310.08"/>
    <s v="Exp - Salary"/>
    <s v="Peer Support Spec"/>
    <s v="Debit"/>
    <n v="1"/>
    <x v="0"/>
    <x v="0"/>
    <x v="1"/>
  </r>
  <r>
    <s v="6T0XOSAAH"/>
    <s v="Brown, Tyler"/>
    <s v="CSU"/>
    <s v="90070061042"/>
    <x v="10"/>
    <d v="2024-03-15T00:00:00"/>
    <n v="12.5"/>
    <n v="0"/>
    <n v="12.5"/>
    <s v="Expense - EmpR Exp Dental"/>
    <s v="Peer Support Spec"/>
    <s v="Debit"/>
    <n v="1"/>
    <x v="1"/>
    <x v="0"/>
    <x v="1"/>
  </r>
  <r>
    <s v="6T0XOSAAH"/>
    <s v="Brown, Tyler"/>
    <s v="CSU"/>
    <s v="90070061642"/>
    <x v="10"/>
    <d v="2024-03-15T00:00:00"/>
    <n v="4.22"/>
    <n v="0"/>
    <n v="4.22"/>
    <s v="Expense - EmpR Exp ERG Life &amp; AD&amp;D"/>
    <s v="Peer Support Spec"/>
    <s v="Debit"/>
    <n v="1"/>
    <x v="1"/>
    <x v="0"/>
    <x v="1"/>
  </r>
  <r>
    <s v="6T0XOSAAH"/>
    <s v="Brown, Tyler"/>
    <s v="CSU"/>
    <s v="90070061742"/>
    <x v="10"/>
    <d v="2024-03-15T00:00:00"/>
    <n v="6.8"/>
    <n v="0"/>
    <n v="6.8"/>
    <s v="Expense - EmpR Exp Ltd"/>
    <s v="Peer Support Spec"/>
    <s v="Debit"/>
    <n v="1"/>
    <x v="1"/>
    <x v="0"/>
    <x v="1"/>
  </r>
  <r>
    <s v="6T0XOSAAH"/>
    <s v="Brown, Tyler"/>
    <s v="CSU"/>
    <s v="90070060542"/>
    <x v="10"/>
    <d v="2024-03-15T00:00:00"/>
    <n v="205"/>
    <n v="0"/>
    <n v="205"/>
    <s v="Expense - EmpR Exp Medical"/>
    <s v="Peer Support Spec"/>
    <s v="Debit"/>
    <n v="1"/>
    <x v="1"/>
    <x v="0"/>
    <x v="1"/>
  </r>
  <r>
    <s v="6T0XOSAAH"/>
    <s v="Brown, Tyler"/>
    <s v="CSU"/>
    <s v="90070070042"/>
    <x v="10"/>
    <d v="2024-03-15T00:00:00"/>
    <n v="17.79"/>
    <n v="0"/>
    <n v="17.79"/>
    <s v="Expense - Payroll Tax - Medicare  ER"/>
    <s v="Peer Support Spec"/>
    <s v="Debit"/>
    <n v="1"/>
    <x v="1"/>
    <x v="0"/>
    <x v="1"/>
  </r>
  <r>
    <s v="6T0XOSAAH"/>
    <s v="Brown, Tyler"/>
    <s v="CSU"/>
    <s v="90070070042"/>
    <x v="10"/>
    <d v="2024-03-15T00:00:00"/>
    <n v="76.069999999999993"/>
    <n v="0"/>
    <n v="76.069999999999993"/>
    <s v="Expense - Payroll Tax - Soc Sec  ER"/>
    <s v="Peer Support Spec"/>
    <s v="Debit"/>
    <n v="1"/>
    <x v="1"/>
    <x v="0"/>
    <x v="1"/>
  </r>
  <r>
    <s v="6T0XOSAAH"/>
    <s v="Brown, Tyler"/>
    <s v="CSU"/>
    <s v="90070067542"/>
    <x v="10"/>
    <d v="2024-03-01T00:00:00"/>
    <n v="1375.49"/>
    <n v="0"/>
    <n v="1375.49"/>
    <s v="Exp - Salary"/>
    <s v="Peer Support Spec"/>
    <s v="Debit"/>
    <n v="1"/>
    <x v="0"/>
    <x v="1"/>
    <x v="1"/>
  </r>
  <r>
    <s v="6T0XOSAAH"/>
    <s v="Brown, Tyler"/>
    <s v="CSU"/>
    <s v="90070061042"/>
    <x v="10"/>
    <d v="2024-03-01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0"/>
    <d v="2024-03-01T00:00:00"/>
    <n v="4.22"/>
    <n v="0"/>
    <n v="4.22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0"/>
    <d v="2024-03-01T00:00:00"/>
    <n v="6.8"/>
    <n v="0"/>
    <n v="6.8"/>
    <s v="Expense - EmpR Exp Ltd"/>
    <s v="Peer Support Spec"/>
    <s v="Debit"/>
    <n v="1"/>
    <x v="1"/>
    <x v="1"/>
    <x v="1"/>
  </r>
  <r>
    <s v="6T0XOSAAH"/>
    <s v="Brown, Tyler"/>
    <s v="CSU"/>
    <s v="90070060542"/>
    <x v="10"/>
    <d v="2024-03-01T00:00:00"/>
    <n v="205"/>
    <n v="0"/>
    <n v="205"/>
    <s v="Expense - EmpR Exp Medical"/>
    <s v="Peer Support Spec"/>
    <s v="Debit"/>
    <n v="1"/>
    <x v="1"/>
    <x v="1"/>
    <x v="1"/>
  </r>
  <r>
    <s v="6T0XOSAAH"/>
    <s v="Brown, Tyler"/>
    <s v="CSU"/>
    <s v="90070070042"/>
    <x v="10"/>
    <d v="2024-03-01T00:00:00"/>
    <n v="18.739999999999998"/>
    <n v="0"/>
    <n v="18.739999999999998"/>
    <s v="Expense - Payroll Tax - Medicare  ER"/>
    <s v="Peer Support Spec"/>
    <s v="Debit"/>
    <n v="1"/>
    <x v="1"/>
    <x v="1"/>
    <x v="1"/>
  </r>
  <r>
    <s v="6T0XOSAAH"/>
    <s v="Brown, Tyler"/>
    <s v="CSU"/>
    <s v="90070070042"/>
    <x v="10"/>
    <d v="2024-03-01T00:00:00"/>
    <n v="80.12"/>
    <n v="0"/>
    <n v="80.12"/>
    <s v="Expense - Payroll Tax - Soc Sec  ER"/>
    <s v="Peer Support Spec"/>
    <s v="Debit"/>
    <n v="1"/>
    <x v="1"/>
    <x v="1"/>
    <x v="1"/>
  </r>
  <r>
    <s v="6T0XOSAAH"/>
    <s v="Brown, Tyler"/>
    <s v="CSU"/>
    <s v="90070067542"/>
    <x v="10"/>
    <d v="2024-03-15T00:00:00"/>
    <n v="1310.08"/>
    <n v="0"/>
    <n v="1310.08"/>
    <s v="Exp - Salary"/>
    <s v="Peer Support Spec"/>
    <s v="Debit"/>
    <n v="1"/>
    <x v="0"/>
    <x v="1"/>
    <x v="1"/>
  </r>
  <r>
    <s v="6T0XOSAAH"/>
    <s v="Brown, Tyler"/>
    <s v="CSU"/>
    <s v="90070061042"/>
    <x v="10"/>
    <d v="2024-03-15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0"/>
    <d v="2024-03-15T00:00:00"/>
    <n v="4.22"/>
    <n v="0"/>
    <n v="4.22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0"/>
    <d v="2024-03-15T00:00:00"/>
    <n v="6.8"/>
    <n v="0"/>
    <n v="6.8"/>
    <s v="Expense - EmpR Exp Ltd"/>
    <s v="Peer Support Spec"/>
    <s v="Debit"/>
    <n v="1"/>
    <x v="1"/>
    <x v="1"/>
    <x v="1"/>
  </r>
  <r>
    <s v="6T0XOSAAH"/>
    <s v="Brown, Tyler"/>
    <s v="CSU"/>
    <s v="90070060542"/>
    <x v="10"/>
    <d v="2024-03-15T00:00:00"/>
    <n v="205"/>
    <n v="0"/>
    <n v="205"/>
    <s v="Expense - EmpR Exp Medical"/>
    <s v="Peer Support Spec"/>
    <s v="Debit"/>
    <n v="1"/>
    <x v="1"/>
    <x v="1"/>
    <x v="1"/>
  </r>
  <r>
    <s v="6T0XOSAAH"/>
    <s v="Brown, Tyler"/>
    <s v="CSU"/>
    <s v="90070070042"/>
    <x v="10"/>
    <d v="2024-03-15T00:00:00"/>
    <n v="17.79"/>
    <n v="0"/>
    <n v="17.79"/>
    <s v="Expense - Payroll Tax - Medicare  ER"/>
    <s v="Peer Support Spec"/>
    <s v="Debit"/>
    <n v="1"/>
    <x v="1"/>
    <x v="1"/>
    <x v="1"/>
  </r>
  <r>
    <s v="6T0XOSAAH"/>
    <s v="Brown, Tyler"/>
    <s v="CSU"/>
    <s v="90070070042"/>
    <x v="10"/>
    <d v="2024-03-15T00:00:00"/>
    <n v="76.069999999999993"/>
    <n v="0"/>
    <n v="76.069999999999993"/>
    <s v="Expense - Payroll Tax - Soc Sec  ER"/>
    <s v="Peer Support Spec"/>
    <s v="Debit"/>
    <n v="1"/>
    <x v="1"/>
    <x v="1"/>
    <x v="1"/>
  </r>
  <r>
    <s v="6T0XOSAAH"/>
    <s v="Brown, Tyler"/>
    <s v="CSU"/>
    <s v="90070067542"/>
    <x v="10"/>
    <d v="2024-03-29T00:00:00"/>
    <n v="1421.65"/>
    <n v="0"/>
    <n v="1421.65"/>
    <s v="Exp - Salary"/>
    <s v="Peer Support Spec"/>
    <s v="Debit"/>
    <n v="1"/>
    <x v="0"/>
    <x v="1"/>
    <x v="1"/>
  </r>
  <r>
    <s v="6T0XOSAAH"/>
    <s v="Brown, Tyler"/>
    <s v="CSU"/>
    <s v="90070070042"/>
    <x v="10"/>
    <d v="2024-03-29T00:00:00"/>
    <n v="20.62"/>
    <n v="0"/>
    <n v="20.62"/>
    <s v="Expense - Payroll Tax - Medicare  ER"/>
    <s v="Peer Support Spec"/>
    <s v="Debit"/>
    <n v="1"/>
    <x v="1"/>
    <x v="1"/>
    <x v="1"/>
  </r>
  <r>
    <s v="6T0XOSAAH"/>
    <s v="Brown, Tyler"/>
    <s v="CSU"/>
    <s v="90070070042"/>
    <x v="10"/>
    <d v="2024-03-29T00:00:00"/>
    <n v="88.14"/>
    <n v="0"/>
    <n v="88.14"/>
    <s v="Expense - Payroll Tax - Soc Sec  ER"/>
    <s v="Peer Support Spec"/>
    <s v="Debit"/>
    <n v="1"/>
    <x v="1"/>
    <x v="1"/>
    <x v="1"/>
  </r>
  <r>
    <s v="6T0XOSAAH"/>
    <s v="Brown, Tyler"/>
    <s v="CSU"/>
    <s v="90070067542"/>
    <x v="11"/>
    <d v="2024-04-12T00:00:00"/>
    <n v="1325.46"/>
    <n v="0"/>
    <n v="1325.46"/>
    <s v="Exp - Salary"/>
    <s v="Peer Support Spec"/>
    <s v="Debit"/>
    <n v="1"/>
    <x v="0"/>
    <x v="1"/>
    <x v="1"/>
  </r>
  <r>
    <s v="6T0XOSAAH"/>
    <s v="Brown, Tyler"/>
    <s v="CSU"/>
    <s v="90070061042"/>
    <x v="11"/>
    <d v="2024-04-12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1"/>
    <d v="2024-04-12T00:00:00"/>
    <n v="4.22"/>
    <n v="0"/>
    <n v="4.22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1"/>
    <d v="2024-04-12T00:00:00"/>
    <n v="6.8"/>
    <n v="0"/>
    <n v="6.8"/>
    <s v="Expense - EmpR Exp Ltd"/>
    <s v="Peer Support Spec"/>
    <s v="Debit"/>
    <n v="1"/>
    <x v="1"/>
    <x v="1"/>
    <x v="1"/>
  </r>
  <r>
    <s v="6T0XOSAAH"/>
    <s v="Brown, Tyler"/>
    <s v="CSU"/>
    <s v="90070060542"/>
    <x v="11"/>
    <d v="2024-04-12T00:00:00"/>
    <n v="205"/>
    <n v="0"/>
    <n v="205"/>
    <s v="Expense - EmpR Exp Medical"/>
    <s v="Peer Support Spec"/>
    <s v="Debit"/>
    <n v="1"/>
    <x v="1"/>
    <x v="1"/>
    <x v="1"/>
  </r>
  <r>
    <s v="6T0XOSAAH"/>
    <s v="Brown, Tyler"/>
    <s v="CSU"/>
    <s v="90070070042"/>
    <x v="11"/>
    <d v="2024-04-12T00:00:00"/>
    <n v="18.010000000000002"/>
    <n v="0"/>
    <n v="18.010000000000002"/>
    <s v="Expense - Payroll Tax - Medicare  ER"/>
    <s v="Peer Support Spec"/>
    <s v="Debit"/>
    <n v="1"/>
    <x v="1"/>
    <x v="1"/>
    <x v="1"/>
  </r>
  <r>
    <s v="6T0XOSAAH"/>
    <s v="Brown, Tyler"/>
    <s v="CSU"/>
    <s v="90070070042"/>
    <x v="11"/>
    <d v="2024-04-12T00:00:00"/>
    <n v="77.02"/>
    <n v="0"/>
    <n v="77.02"/>
    <s v="Expense - Payroll Tax - Soc Sec  ER"/>
    <s v="Peer Support Spec"/>
    <s v="Debit"/>
    <n v="1"/>
    <x v="1"/>
    <x v="1"/>
    <x v="1"/>
  </r>
  <r>
    <s v="6T0XOSAAH"/>
    <s v="Brown, Tyler"/>
    <s v="CSU"/>
    <s v="90070067542"/>
    <x v="11"/>
    <d v="2024-04-26T00:00:00"/>
    <n v="1277.3699999999999"/>
    <n v="0"/>
    <n v="1277.3699999999999"/>
    <s v="Exp - Salary"/>
    <s v="Peer Support Spec"/>
    <s v="Debit"/>
    <n v="1"/>
    <x v="0"/>
    <x v="1"/>
    <x v="1"/>
  </r>
  <r>
    <s v="6T0XOSAAH"/>
    <s v="Brown, Tyler"/>
    <s v="CSU"/>
    <s v="90070061042"/>
    <x v="11"/>
    <d v="2024-04-26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1"/>
    <d v="2024-04-26T00:00:00"/>
    <n v="4.22"/>
    <n v="0"/>
    <n v="4.22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1"/>
    <d v="2024-04-26T00:00:00"/>
    <n v="6.8"/>
    <n v="0"/>
    <n v="6.8"/>
    <s v="Expense - EmpR Exp Ltd"/>
    <s v="Peer Support Spec"/>
    <s v="Debit"/>
    <n v="1"/>
    <x v="1"/>
    <x v="1"/>
    <x v="1"/>
  </r>
  <r>
    <s v="6T0XOSAAH"/>
    <s v="Brown, Tyler"/>
    <s v="CSU"/>
    <s v="90070060542"/>
    <x v="11"/>
    <d v="2024-04-26T00:00:00"/>
    <n v="205"/>
    <n v="0"/>
    <n v="205"/>
    <s v="Expense - EmpR Exp Medical"/>
    <s v="Peer Support Spec"/>
    <s v="Debit"/>
    <n v="1"/>
    <x v="1"/>
    <x v="1"/>
    <x v="1"/>
  </r>
  <r>
    <s v="6T0XOSAAH"/>
    <s v="Brown, Tyler"/>
    <s v="CSU"/>
    <s v="90070070042"/>
    <x v="11"/>
    <d v="2024-04-26T00:00:00"/>
    <n v="17.32"/>
    <n v="0"/>
    <n v="17.32"/>
    <s v="Expense - Payroll Tax - Medicare  ER"/>
    <s v="Peer Support Spec"/>
    <s v="Debit"/>
    <n v="1"/>
    <x v="1"/>
    <x v="1"/>
    <x v="1"/>
  </r>
  <r>
    <s v="6T0XOSAAH"/>
    <s v="Brown, Tyler"/>
    <s v="CSU"/>
    <s v="90070070042"/>
    <x v="11"/>
    <d v="2024-04-26T00:00:00"/>
    <n v="74.040000000000006"/>
    <n v="0"/>
    <n v="74.040000000000006"/>
    <s v="Expense - Payroll Tax - Soc Sec  ER"/>
    <s v="Peer Support Spec"/>
    <s v="Debit"/>
    <n v="1"/>
    <x v="1"/>
    <x v="1"/>
    <x v="1"/>
  </r>
  <r>
    <s v="6T0XOSAAH"/>
    <s v="Brown, Tyler"/>
    <s v="CSU"/>
    <s v="90070067542"/>
    <x v="12"/>
    <d v="2024-05-10T00:00:00"/>
    <n v="1342.79"/>
    <n v="0"/>
    <n v="1342.79"/>
    <s v="Exp - Salary"/>
    <s v="Peer Support Spec"/>
    <s v="Debit"/>
    <n v="1"/>
    <x v="0"/>
    <x v="1"/>
    <x v="1"/>
  </r>
  <r>
    <s v="6T0XOSAAH"/>
    <s v="Brown, Tyler"/>
    <s v="CSU"/>
    <s v="90070061042"/>
    <x v="12"/>
    <d v="2024-05-10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2"/>
    <d v="2024-05-10T00:00:00"/>
    <n v="4.22"/>
    <n v="0"/>
    <n v="4.22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2"/>
    <d v="2024-05-10T00:00:00"/>
    <n v="6.8"/>
    <n v="0"/>
    <n v="6.8"/>
    <s v="Expense - EmpR Exp Ltd"/>
    <s v="Peer Support Spec"/>
    <s v="Debit"/>
    <n v="1"/>
    <x v="1"/>
    <x v="1"/>
    <x v="1"/>
  </r>
  <r>
    <s v="6T0XOSAAH"/>
    <s v="Brown, Tyler"/>
    <s v="CSU"/>
    <s v="90070060542"/>
    <x v="12"/>
    <d v="2024-05-10T00:00:00"/>
    <n v="205"/>
    <n v="0"/>
    <n v="205"/>
    <s v="Expense - EmpR Exp Medical"/>
    <s v="Peer Support Spec"/>
    <s v="Debit"/>
    <n v="1"/>
    <x v="1"/>
    <x v="1"/>
    <x v="1"/>
  </r>
  <r>
    <s v="6T0XOSAAH"/>
    <s v="Brown, Tyler"/>
    <s v="CSU"/>
    <s v="90070070042"/>
    <x v="12"/>
    <d v="2024-05-10T00:00:00"/>
    <n v="18.260000000000002"/>
    <n v="0"/>
    <n v="18.260000000000002"/>
    <s v="Expense - Payroll Tax - Medicare  ER"/>
    <s v="Peer Support Spec"/>
    <s v="Debit"/>
    <n v="1"/>
    <x v="1"/>
    <x v="1"/>
    <x v="1"/>
  </r>
  <r>
    <s v="6T0XOSAAH"/>
    <s v="Brown, Tyler"/>
    <s v="CSU"/>
    <s v="90070070042"/>
    <x v="12"/>
    <d v="2024-05-10T00:00:00"/>
    <n v="78.099999999999994"/>
    <n v="0"/>
    <n v="78.099999999999994"/>
    <s v="Expense - Payroll Tax - Soc Sec  ER"/>
    <s v="Peer Support Spec"/>
    <s v="Debit"/>
    <n v="1"/>
    <x v="1"/>
    <x v="1"/>
    <x v="1"/>
  </r>
  <r>
    <s v="6T0XOSAAH"/>
    <s v="Brown, Tyler"/>
    <s v="CSU"/>
    <s v="90070067542"/>
    <x v="12"/>
    <d v="2024-05-24T00:00:00"/>
    <n v="1323.54"/>
    <n v="0"/>
    <n v="1323.54"/>
    <s v="Exp - Salary"/>
    <s v="Peer Support Spec"/>
    <s v="Debit"/>
    <n v="1"/>
    <x v="0"/>
    <x v="1"/>
    <x v="1"/>
  </r>
  <r>
    <s v="6T0XOSAAH"/>
    <s v="Brown, Tyler"/>
    <s v="CSU"/>
    <s v="90070061042"/>
    <x v="12"/>
    <d v="2024-05-24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2"/>
    <d v="2024-05-24T00:00:00"/>
    <n v="4.22"/>
    <n v="0"/>
    <n v="4.22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2"/>
    <d v="2024-05-24T00:00:00"/>
    <n v="6.8"/>
    <n v="0"/>
    <n v="6.8"/>
    <s v="Expense - EmpR Exp Ltd"/>
    <s v="Peer Support Spec"/>
    <s v="Debit"/>
    <n v="1"/>
    <x v="1"/>
    <x v="1"/>
    <x v="1"/>
  </r>
  <r>
    <s v="6T0XOSAAH"/>
    <s v="Brown, Tyler"/>
    <s v="CSU"/>
    <s v="90070070042"/>
    <x v="12"/>
    <d v="2024-05-24T00:00:00"/>
    <n v="19.11"/>
    <n v="0"/>
    <n v="19.11"/>
    <s v="Expense - Payroll Tax - Medicare  ER"/>
    <s v="Peer Support Spec"/>
    <s v="Debit"/>
    <n v="1"/>
    <x v="1"/>
    <x v="1"/>
    <x v="1"/>
  </r>
  <r>
    <s v="6T0XOSAAH"/>
    <s v="Brown, Tyler"/>
    <s v="CSU"/>
    <s v="90070070042"/>
    <x v="12"/>
    <d v="2024-05-24T00:00:00"/>
    <n v="81.7"/>
    <n v="0"/>
    <n v="81.7"/>
    <s v="Expense - Payroll Tax - Soc Sec  ER"/>
    <s v="Peer Support Spec"/>
    <s v="Debit"/>
    <n v="1"/>
    <x v="1"/>
    <x v="1"/>
    <x v="1"/>
  </r>
  <r>
    <s v="6T0XOSAAH"/>
    <s v="Brown, Tyler"/>
    <s v="CSU"/>
    <s v="90070067542"/>
    <x v="13"/>
    <d v="2024-06-07T00:00:00"/>
    <n v="1456.28"/>
    <n v="0"/>
    <n v="1456.28"/>
    <s v="Exp - Salary"/>
    <s v="Peer Support Spec"/>
    <s v="Debit"/>
    <n v="1"/>
    <x v="0"/>
    <x v="1"/>
    <x v="1"/>
  </r>
  <r>
    <s v="6T0XOSAAH"/>
    <s v="Brown, Tyler"/>
    <s v="CSU"/>
    <s v="90070061042"/>
    <x v="13"/>
    <d v="2024-06-07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3"/>
    <d v="2024-06-07T00:00:00"/>
    <n v="3.9"/>
    <n v="0"/>
    <n v="3.9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3"/>
    <d v="2024-06-07T00:00:00"/>
    <n v="6.28"/>
    <n v="0"/>
    <n v="6.28"/>
    <s v="Expense - EmpR Exp Ltd"/>
    <s v="Peer Support Spec"/>
    <s v="Debit"/>
    <n v="1"/>
    <x v="1"/>
    <x v="1"/>
    <x v="1"/>
  </r>
  <r>
    <s v="6T0XOSAAH"/>
    <s v="Brown, Tyler"/>
    <s v="CSU"/>
    <s v="90070070042"/>
    <x v="13"/>
    <d v="2024-06-07T00:00:00"/>
    <n v="21.03"/>
    <n v="0"/>
    <n v="21.03"/>
    <s v="Expense - Payroll Tax - Medicare  ER"/>
    <s v="Peer Support Spec"/>
    <s v="Debit"/>
    <n v="1"/>
    <x v="1"/>
    <x v="1"/>
    <x v="1"/>
  </r>
  <r>
    <s v="6T0XOSAAH"/>
    <s v="Brown, Tyler"/>
    <s v="CSU"/>
    <s v="90070070042"/>
    <x v="13"/>
    <d v="2024-06-07T00:00:00"/>
    <n v="89.92"/>
    <n v="0"/>
    <n v="89.92"/>
    <s v="Expense - Payroll Tax - Soc Sec  ER"/>
    <s v="Peer Support Spec"/>
    <s v="Debit"/>
    <n v="1"/>
    <x v="1"/>
    <x v="1"/>
    <x v="1"/>
  </r>
  <r>
    <s v="6T0XOSAAH"/>
    <s v="Brown, Tyler"/>
    <s v="CSU"/>
    <s v="90070067542"/>
    <x v="13"/>
    <d v="2024-06-21T00:00:00"/>
    <n v="1665.52"/>
    <n v="0"/>
    <n v="1665.52"/>
    <s v="Exp - Salary"/>
    <s v="Peer Support Spec"/>
    <s v="Debit"/>
    <n v="1"/>
    <x v="0"/>
    <x v="1"/>
    <x v="1"/>
  </r>
  <r>
    <s v="6T0XOSAAH"/>
    <s v="Brown, Tyler"/>
    <s v="CSU"/>
    <s v="90070061042"/>
    <x v="13"/>
    <d v="2024-06-21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3"/>
    <d v="2024-06-21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3"/>
    <d v="2024-06-21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3"/>
    <d v="2024-06-21T00:00:00"/>
    <n v="24.07"/>
    <n v="0"/>
    <n v="24.07"/>
    <s v="Expense - Payroll Tax - Medicare  ER"/>
    <s v="Peer Support Spec"/>
    <s v="Debit"/>
    <n v="1"/>
    <x v="1"/>
    <x v="1"/>
    <x v="1"/>
  </r>
  <r>
    <s v="6T0XOSAAH"/>
    <s v="Brown, Tyler"/>
    <s v="CSU"/>
    <s v="90070070042"/>
    <x v="13"/>
    <d v="2024-06-21T00:00:00"/>
    <n v="102.93"/>
    <n v="0"/>
    <n v="102.93"/>
    <s v="Expense - Payroll Tax - Soc Sec  ER"/>
    <s v="Peer Support Spec"/>
    <s v="Debit"/>
    <n v="1"/>
    <x v="1"/>
    <x v="1"/>
    <x v="1"/>
  </r>
  <r>
    <s v="6T0XOSAAH"/>
    <s v="Brown, Tyler"/>
    <s v="CSU"/>
    <s v="90070067542"/>
    <x v="14"/>
    <d v="2024-07-05T00:00:00"/>
    <n v="1577.63"/>
    <n v="0"/>
    <n v="1577.63"/>
    <s v="Exp - Salary"/>
    <s v="Peer Support Spec"/>
    <s v="Debit"/>
    <n v="1"/>
    <x v="0"/>
    <x v="1"/>
    <x v="1"/>
  </r>
  <r>
    <s v="6T0XOSAAH"/>
    <s v="Brown, Tyler"/>
    <s v="CSU"/>
    <s v="90070061042"/>
    <x v="14"/>
    <d v="2024-07-05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4"/>
    <d v="2024-07-05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4"/>
    <d v="2024-07-05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4"/>
    <d v="2024-07-05T00:00:00"/>
    <n v="22.8"/>
    <n v="0"/>
    <n v="22.8"/>
    <s v="Expense - Payroll Tax - Medicare  ER"/>
    <s v="Peer Support Spec"/>
    <s v="Debit"/>
    <n v="1"/>
    <x v="1"/>
    <x v="1"/>
    <x v="1"/>
  </r>
  <r>
    <s v="6T0XOSAAH"/>
    <s v="Brown, Tyler"/>
    <s v="CSU"/>
    <s v="90070070042"/>
    <x v="14"/>
    <d v="2024-07-05T00:00:00"/>
    <n v="97.47"/>
    <n v="0"/>
    <n v="97.47"/>
    <s v="Expense - Payroll Tax - Soc Sec  ER"/>
    <s v="Peer Support Spec"/>
    <s v="Debit"/>
    <n v="1"/>
    <x v="1"/>
    <x v="1"/>
    <x v="1"/>
  </r>
  <r>
    <s v="6T0XOSAAH"/>
    <s v="Brown, Tyler"/>
    <s v="CSU"/>
    <s v="90070067542"/>
    <x v="14"/>
    <d v="2024-07-19T00:00:00"/>
    <n v="1667.78"/>
    <n v="0"/>
    <n v="1667.78"/>
    <s v="Exp - Salary"/>
    <s v="Peer Support Spec"/>
    <s v="Debit"/>
    <n v="1"/>
    <x v="0"/>
    <x v="1"/>
    <x v="1"/>
  </r>
  <r>
    <s v="6T0XOSAAH"/>
    <s v="Brown, Tyler"/>
    <s v="CSU"/>
    <s v="90070061042"/>
    <x v="14"/>
    <d v="2024-07-19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4"/>
    <d v="2024-07-19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4"/>
    <d v="2024-07-19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4"/>
    <d v="2024-07-19T00:00:00"/>
    <n v="24.1"/>
    <n v="0"/>
    <n v="24.1"/>
    <s v="Expense - Payroll Tax - Medicare  ER"/>
    <s v="Peer Support Spec"/>
    <s v="Debit"/>
    <n v="1"/>
    <x v="1"/>
    <x v="1"/>
    <x v="1"/>
  </r>
  <r>
    <s v="6T0XOSAAH"/>
    <s v="Brown, Tyler"/>
    <s v="CSU"/>
    <s v="90070070042"/>
    <x v="14"/>
    <d v="2024-07-19T00:00:00"/>
    <n v="103.07"/>
    <n v="0"/>
    <n v="103.07"/>
    <s v="Expense - Payroll Tax - Soc Sec  ER"/>
    <s v="Peer Support Spec"/>
    <s v="Debit"/>
    <n v="1"/>
    <x v="1"/>
    <x v="1"/>
    <x v="1"/>
  </r>
  <r>
    <s v="6T0XOSAAH"/>
    <s v="Brown, Tyler"/>
    <s v="CSU"/>
    <s v="90070067542"/>
    <x v="14"/>
    <d v="2024-08-02T00:00:00"/>
    <n v="1703.84"/>
    <n v="0"/>
    <n v="1703.84"/>
    <s v="Exp - Salary"/>
    <s v="Peer Support Spec"/>
    <s v="Debit"/>
    <n v="1"/>
    <x v="0"/>
    <x v="1"/>
    <x v="1"/>
  </r>
  <r>
    <s v="6T0XOSAAH"/>
    <s v="Brown, Tyler"/>
    <s v="CSU"/>
    <s v="90070061042"/>
    <x v="14"/>
    <d v="2024-08-02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4"/>
    <d v="2024-08-02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4"/>
    <d v="2024-08-02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4"/>
    <d v="2024-08-02T00:00:00"/>
    <n v="24.63"/>
    <n v="0"/>
    <n v="24.63"/>
    <s v="Expense - Payroll Tax - Medicare  ER"/>
    <s v="Peer Support Spec"/>
    <s v="Debit"/>
    <n v="1"/>
    <x v="1"/>
    <x v="1"/>
    <x v="1"/>
  </r>
  <r>
    <s v="6T0XOSAAH"/>
    <s v="Brown, Tyler"/>
    <s v="CSU"/>
    <s v="90070070042"/>
    <x v="14"/>
    <d v="2024-08-02T00:00:00"/>
    <n v="105.3"/>
    <n v="0"/>
    <n v="105.3"/>
    <s v="Expense - Payroll Tax - Soc Sec  ER"/>
    <s v="Peer Support Spec"/>
    <s v="Debit"/>
    <n v="1"/>
    <x v="1"/>
    <x v="1"/>
    <x v="1"/>
  </r>
  <r>
    <s v="6T0XOSAAH"/>
    <s v="Brown, Tyler"/>
    <s v="CSU"/>
    <s v="90070067542"/>
    <x v="15"/>
    <d v="2024-08-16T00:00:00"/>
    <n v="1573.12"/>
    <n v="0"/>
    <n v="1573.12"/>
    <s v="Exp - Salary"/>
    <s v="Peer Support Spec"/>
    <s v="Debit"/>
    <n v="1"/>
    <x v="0"/>
    <x v="1"/>
    <x v="1"/>
  </r>
  <r>
    <s v="6T0XOSAAH"/>
    <s v="Brown, Tyler"/>
    <s v="CSU"/>
    <s v="90070061042"/>
    <x v="15"/>
    <d v="2024-08-16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5"/>
    <d v="2024-08-16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5"/>
    <d v="2024-08-16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5"/>
    <d v="2024-08-16T00:00:00"/>
    <n v="22.73"/>
    <n v="0"/>
    <n v="22.73"/>
    <s v="Expense - Payroll Tax - Medicare  ER"/>
    <s v="Peer Support Spec"/>
    <s v="Debit"/>
    <n v="1"/>
    <x v="1"/>
    <x v="1"/>
    <x v="1"/>
  </r>
  <r>
    <s v="6T0XOSAAH"/>
    <s v="Brown, Tyler"/>
    <s v="CSU"/>
    <s v="90070070042"/>
    <x v="15"/>
    <d v="2024-08-16T00:00:00"/>
    <n v="97.19"/>
    <n v="0"/>
    <n v="97.19"/>
    <s v="Expense - Payroll Tax - Soc Sec  ER"/>
    <s v="Peer Support Spec"/>
    <s v="Debit"/>
    <n v="1"/>
    <x v="1"/>
    <x v="1"/>
    <x v="1"/>
  </r>
  <r>
    <s v="6T0XOSAAH"/>
    <s v="Brown, Tyler"/>
    <s v="CSU"/>
    <s v="90070067542"/>
    <x v="15"/>
    <d v="2024-08-30T00:00:00"/>
    <n v="1645.24"/>
    <n v="0"/>
    <n v="1645.24"/>
    <s v="Exp - Salary"/>
    <s v="Peer Support Spec"/>
    <s v="Debit"/>
    <n v="1"/>
    <x v="0"/>
    <x v="1"/>
    <x v="1"/>
  </r>
  <r>
    <s v="6T0XOSAAH"/>
    <s v="Brown, Tyler"/>
    <s v="CSU"/>
    <s v="90070070042"/>
    <x v="15"/>
    <d v="2024-08-30T00:00:00"/>
    <n v="23.85"/>
    <n v="0"/>
    <n v="23.85"/>
    <s v="Expense - Payroll Tax - Medicare  ER"/>
    <s v="Peer Support Spec"/>
    <s v="Debit"/>
    <n v="1"/>
    <x v="1"/>
    <x v="1"/>
    <x v="1"/>
  </r>
  <r>
    <s v="6T0XOSAAH"/>
    <s v="Brown, Tyler"/>
    <s v="CSU"/>
    <s v="90070070042"/>
    <x v="15"/>
    <d v="2024-08-30T00:00:00"/>
    <n v="102.01"/>
    <n v="0"/>
    <n v="102.01"/>
    <s v="Expense - Payroll Tax - Soc Sec  ER"/>
    <s v="Peer Support Spec"/>
    <s v="Debit"/>
    <n v="1"/>
    <x v="1"/>
    <x v="1"/>
    <x v="1"/>
  </r>
  <r>
    <s v="6T0XOSAAH"/>
    <s v="Brown, Tyler"/>
    <s v="CSU"/>
    <s v="90070067542"/>
    <x v="16"/>
    <d v="2024-09-13T00:00:00"/>
    <n v="1737.65"/>
    <n v="0"/>
    <n v="1737.65"/>
    <s v="Exp - Salary"/>
    <s v="Peer Support Spec"/>
    <s v="Debit"/>
    <n v="1"/>
    <x v="0"/>
    <x v="1"/>
    <x v="1"/>
  </r>
  <r>
    <s v="6T0XOSAAH"/>
    <s v="Brown, Tyler"/>
    <s v="CSU"/>
    <s v="90070070042"/>
    <x v="16"/>
    <d v="2024-09-13T00:00:00"/>
    <n v="25.12"/>
    <n v="0"/>
    <n v="25.12"/>
    <s v="Expense - Payroll Tax - Medicare  ER"/>
    <s v="Peer Support Spec"/>
    <s v="Debit"/>
    <n v="1"/>
    <x v="1"/>
    <x v="1"/>
    <x v="1"/>
  </r>
  <r>
    <s v="6T0XOSAAH"/>
    <s v="Brown, Tyler"/>
    <s v="CSU"/>
    <s v="90070070042"/>
    <x v="16"/>
    <d v="2024-09-13T00:00:00"/>
    <n v="107.39"/>
    <n v="0"/>
    <n v="107.39"/>
    <s v="Expense - Payroll Tax - Soc Sec  ER"/>
    <s v="Peer Support Spec"/>
    <s v="Debit"/>
    <n v="1"/>
    <x v="1"/>
    <x v="1"/>
    <x v="1"/>
  </r>
  <r>
    <s v="6T0XOSAAH"/>
    <s v="Brown, Tyler"/>
    <s v="CSU"/>
    <s v="90070061042"/>
    <x v="16"/>
    <d v="2024-09-13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6"/>
    <d v="2024-09-13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6"/>
    <d v="2024-09-13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67542"/>
    <x v="16"/>
    <d v="2024-09-27T00:00:00"/>
    <n v="1455.93"/>
    <n v="0"/>
    <n v="1455.93"/>
    <s v="Exp - Salary"/>
    <s v="Peer Support Spec"/>
    <s v="Debit"/>
    <n v="1"/>
    <x v="0"/>
    <x v="1"/>
    <x v="1"/>
  </r>
  <r>
    <s v="6T0XOSAAH"/>
    <s v="Brown, Tyler"/>
    <s v="CSU"/>
    <s v="90070069042"/>
    <x v="16"/>
    <d v="2024-09-27T00:00:00"/>
    <n v="58.24"/>
    <n v="0"/>
    <n v="58.24"/>
    <s v="Expense - EmpR Exp 401k"/>
    <s v="Peer Support Spec"/>
    <s v="Debit"/>
    <n v="1"/>
    <x v="1"/>
    <x v="1"/>
    <x v="1"/>
  </r>
  <r>
    <s v="6T0XOSAAH"/>
    <s v="Brown, Tyler"/>
    <s v="CSU"/>
    <s v="90070061042"/>
    <x v="16"/>
    <d v="2024-09-27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6"/>
    <d v="2024-09-27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6"/>
    <d v="2024-09-27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6"/>
    <d v="2024-09-27T00:00:00"/>
    <n v="21.03"/>
    <n v="0"/>
    <n v="21.03"/>
    <s v="Expense - Payroll Tax - Medicare  ER"/>
    <s v="Peer Support Spec"/>
    <s v="Debit"/>
    <n v="1"/>
    <x v="1"/>
    <x v="1"/>
    <x v="1"/>
  </r>
  <r>
    <s v="6T0XOSAAH"/>
    <s v="Brown, Tyler"/>
    <s v="CSU"/>
    <s v="90070070042"/>
    <x v="16"/>
    <d v="2024-09-27T00:00:00"/>
    <n v="89.93"/>
    <n v="0"/>
    <n v="89.93"/>
    <s v="Expense - Payroll Tax - Soc Sec  ER"/>
    <s v="Peer Support Spec"/>
    <s v="Debit"/>
    <n v="1"/>
    <x v="1"/>
    <x v="1"/>
    <x v="1"/>
  </r>
  <r>
    <s v="6T0XOSAAH"/>
    <s v="Brown, Tyler"/>
    <s v="CSU"/>
    <s v="90070067542"/>
    <x v="17"/>
    <d v="2024-10-11T00:00:00"/>
    <n v="1622.7"/>
    <n v="0"/>
    <n v="1622.7"/>
    <s v="Exp - Salary"/>
    <s v="Peer Support Spec"/>
    <s v="Debit"/>
    <n v="1"/>
    <x v="0"/>
    <x v="1"/>
    <x v="1"/>
  </r>
  <r>
    <s v="6T0XOSAAH"/>
    <s v="Brown, Tyler"/>
    <s v="CSU"/>
    <s v="90070069042"/>
    <x v="17"/>
    <d v="2024-10-11T00:00:00"/>
    <n v="64.91"/>
    <n v="0"/>
    <n v="64.91"/>
    <s v="Expense - EmpR Exp 401k"/>
    <s v="Peer Support Spec"/>
    <s v="Debit"/>
    <n v="1"/>
    <x v="1"/>
    <x v="1"/>
    <x v="1"/>
  </r>
  <r>
    <s v="6T0XOSAAH"/>
    <s v="Brown, Tyler"/>
    <s v="CSU"/>
    <s v="90070061042"/>
    <x v="17"/>
    <d v="2024-10-11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7"/>
    <d v="2024-10-11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7"/>
    <d v="2024-10-11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7"/>
    <d v="2024-10-11T00:00:00"/>
    <n v="23.45"/>
    <n v="0"/>
    <n v="23.45"/>
    <s v="Expense - Payroll Tax - Medicare  ER"/>
    <s v="Peer Support Spec"/>
    <s v="Debit"/>
    <n v="1"/>
    <x v="1"/>
    <x v="1"/>
    <x v="1"/>
  </r>
  <r>
    <s v="6T0XOSAAH"/>
    <s v="Brown, Tyler"/>
    <s v="CSU"/>
    <s v="90070070042"/>
    <x v="17"/>
    <d v="2024-10-11T00:00:00"/>
    <n v="100.27"/>
    <n v="0"/>
    <n v="100.27"/>
    <s v="Expense - Payroll Tax - Soc Sec  ER"/>
    <s v="Peer Support Spec"/>
    <s v="Debit"/>
    <n v="1"/>
    <x v="1"/>
    <x v="1"/>
    <x v="1"/>
  </r>
  <r>
    <s v="6T0XOSAAH"/>
    <s v="Brown, Tyler"/>
    <s v="CSU"/>
    <s v="90070067542"/>
    <x v="17"/>
    <d v="2024-10-25T00:00:00"/>
    <n v="1645.24"/>
    <n v="0"/>
    <n v="1645.24"/>
    <s v="Exp - Salary"/>
    <s v="Peer Support Spec"/>
    <s v="Debit"/>
    <n v="1"/>
    <x v="0"/>
    <x v="1"/>
    <x v="1"/>
  </r>
  <r>
    <s v="6T0XOSAAH"/>
    <s v="Brown, Tyler"/>
    <s v="CSU"/>
    <s v="90070069042"/>
    <x v="17"/>
    <d v="2024-10-25T00:00:00"/>
    <n v="65.81"/>
    <n v="0"/>
    <n v="65.81"/>
    <s v="Expense - EmpR Exp 401k"/>
    <s v="Peer Support Spec"/>
    <s v="Debit"/>
    <n v="1"/>
    <x v="1"/>
    <x v="1"/>
    <x v="1"/>
  </r>
  <r>
    <s v="6T0XOSAAH"/>
    <s v="Brown, Tyler"/>
    <s v="CSU"/>
    <s v="90070061042"/>
    <x v="17"/>
    <d v="2024-10-25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7"/>
    <d v="2024-10-25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7"/>
    <d v="2024-10-25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7"/>
    <d v="2024-10-25T00:00:00"/>
    <n v="23.78"/>
    <n v="0"/>
    <n v="23.78"/>
    <s v="Expense - Payroll Tax - Medicare  ER"/>
    <s v="Peer Support Spec"/>
    <s v="Debit"/>
    <n v="1"/>
    <x v="1"/>
    <x v="1"/>
    <x v="1"/>
  </r>
  <r>
    <s v="6T0XOSAAH"/>
    <s v="Brown, Tyler"/>
    <s v="CSU"/>
    <s v="90070070042"/>
    <x v="17"/>
    <d v="2024-10-25T00:00:00"/>
    <n v="101.67"/>
    <n v="0"/>
    <n v="101.67"/>
    <s v="Expense - Payroll Tax - Soc Sec  ER"/>
    <s v="Peer Support Spec"/>
    <s v="Debit"/>
    <n v="1"/>
    <x v="1"/>
    <x v="1"/>
    <x v="1"/>
  </r>
  <r>
    <s v="6T0XOSAAH"/>
    <s v="Brown, Tyler"/>
    <s v="CSU"/>
    <s v="90070067542"/>
    <x v="18"/>
    <d v="2024-11-08T00:00:00"/>
    <n v="1611.44"/>
    <n v="0"/>
    <n v="1611.44"/>
    <s v="Exp - Salary"/>
    <s v="Peer Support Spec"/>
    <s v="Debit"/>
    <n v="1"/>
    <x v="0"/>
    <x v="1"/>
    <x v="1"/>
  </r>
  <r>
    <s v="6T0XOSAAH"/>
    <s v="Brown, Tyler"/>
    <s v="CSU"/>
    <s v="90070069042"/>
    <x v="18"/>
    <d v="2024-11-08T00:00:00"/>
    <n v="64.459999999999994"/>
    <n v="0"/>
    <n v="64.459999999999994"/>
    <s v="Expense - EmpR Exp 401k"/>
    <s v="Peer Support Spec"/>
    <s v="Debit"/>
    <n v="1"/>
    <x v="1"/>
    <x v="1"/>
    <x v="1"/>
  </r>
  <r>
    <s v="6T0XOSAAH"/>
    <s v="Brown, Tyler"/>
    <s v="CSU"/>
    <s v="90070061042"/>
    <x v="18"/>
    <d v="2024-11-08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8"/>
    <d v="2024-11-08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8"/>
    <d v="2024-11-08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8"/>
    <d v="2024-11-08T00:00:00"/>
    <n v="23.29"/>
    <n v="0"/>
    <n v="23.29"/>
    <s v="Expense - Payroll Tax - Medicare  ER"/>
    <s v="Peer Support Spec"/>
    <s v="Debit"/>
    <n v="1"/>
    <x v="1"/>
    <x v="1"/>
    <x v="1"/>
  </r>
  <r>
    <s v="6T0XOSAAH"/>
    <s v="Brown, Tyler"/>
    <s v="CSU"/>
    <s v="90070070042"/>
    <x v="18"/>
    <d v="2024-11-08T00:00:00"/>
    <n v="99.57"/>
    <n v="0"/>
    <n v="99.57"/>
    <s v="Expense - Payroll Tax - Soc Sec  ER"/>
    <s v="Peer Support Spec"/>
    <s v="Debit"/>
    <n v="1"/>
    <x v="1"/>
    <x v="1"/>
    <x v="1"/>
  </r>
  <r>
    <s v="6T0XOSAAH"/>
    <s v="Brown, Tyler"/>
    <s v="CSU"/>
    <s v="90070067542"/>
    <x v="18"/>
    <d v="2024-11-22T00:00:00"/>
    <n v="1496.5"/>
    <n v="0"/>
    <n v="1496.5"/>
    <s v="Exp - Salary"/>
    <s v="Peer Support Spec"/>
    <s v="Debit"/>
    <n v="1"/>
    <x v="0"/>
    <x v="1"/>
    <x v="1"/>
  </r>
  <r>
    <s v="6T0XOSAAH"/>
    <s v="Brown, Tyler"/>
    <s v="CSU"/>
    <s v="90070069042"/>
    <x v="18"/>
    <d v="2024-11-22T00:00:00"/>
    <n v="59.86"/>
    <n v="0"/>
    <n v="59.86"/>
    <s v="Expense - EmpR Exp 401k"/>
    <s v="Peer Support Spec"/>
    <s v="Debit"/>
    <n v="1"/>
    <x v="1"/>
    <x v="1"/>
    <x v="1"/>
  </r>
  <r>
    <s v="6T0XOSAAH"/>
    <s v="Brown, Tyler"/>
    <s v="CSU"/>
    <s v="90070061042"/>
    <x v="18"/>
    <d v="2024-11-22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8"/>
    <d v="2024-11-22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8"/>
    <d v="2024-11-22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18"/>
    <d v="2024-11-22T00:00:00"/>
    <n v="21.62"/>
    <n v="0"/>
    <n v="21.62"/>
    <s v="Expense - Payroll Tax - Medicare  ER"/>
    <s v="Peer Support Spec"/>
    <s v="Debit"/>
    <n v="1"/>
    <x v="1"/>
    <x v="1"/>
    <x v="1"/>
  </r>
  <r>
    <s v="6T0XOSAAH"/>
    <s v="Brown, Tyler"/>
    <s v="CSU"/>
    <s v="90070070042"/>
    <x v="18"/>
    <d v="2024-11-22T00:00:00"/>
    <n v="92.45"/>
    <n v="0"/>
    <n v="92.45"/>
    <s v="Expense - Payroll Tax - Soc Sec  ER"/>
    <s v="Peer Support Spec"/>
    <s v="Debit"/>
    <n v="1"/>
    <x v="1"/>
    <x v="1"/>
    <x v="1"/>
  </r>
  <r>
    <s v="6T0XOSAAH"/>
    <s v="Brown, Tyler"/>
    <s v="CSU"/>
    <s v="90070067542"/>
    <x v="19"/>
    <d v="2024-12-06T00:00:00"/>
    <n v="1728.63"/>
    <n v="0"/>
    <n v="1728.63"/>
    <s v="Exp - Salary"/>
    <s v="Peer Support Spec"/>
    <s v="Debit"/>
    <n v="1"/>
    <x v="0"/>
    <x v="1"/>
    <x v="1"/>
  </r>
  <r>
    <s v="6T0XOSAAH"/>
    <s v="Brown, Tyler"/>
    <s v="CSU"/>
    <s v="90070070042"/>
    <x v="19"/>
    <d v="2024-12-06T00:00:00"/>
    <n v="24.98"/>
    <n v="0"/>
    <n v="24.98"/>
    <s v="Expense - Payroll Tax - Medicare  ER"/>
    <s v="Peer Support Spec"/>
    <s v="Debit"/>
    <n v="1"/>
    <x v="1"/>
    <x v="1"/>
    <x v="1"/>
  </r>
  <r>
    <s v="6T0XOSAAH"/>
    <s v="Brown, Tyler"/>
    <s v="CSU"/>
    <s v="90070070042"/>
    <x v="19"/>
    <d v="2024-12-06T00:00:00"/>
    <n v="106.83"/>
    <n v="0"/>
    <n v="106.83"/>
    <s v="Expense - Payroll Tax - Soc Sec  ER"/>
    <s v="Peer Support Spec"/>
    <s v="Debit"/>
    <n v="1"/>
    <x v="1"/>
    <x v="1"/>
    <x v="1"/>
  </r>
  <r>
    <s v="6T0XOSAAH"/>
    <s v="Brown, Tyler"/>
    <s v="CSU"/>
    <s v="90070069042"/>
    <x v="19"/>
    <d v="2024-12-06T00:00:00"/>
    <n v="69.150000000000006"/>
    <n v="0"/>
    <n v="69.150000000000006"/>
    <s v="Expense - EmpR Exp 401k"/>
    <s v="Peer Support Spec"/>
    <s v="Debit"/>
    <n v="1"/>
    <x v="1"/>
    <x v="1"/>
    <x v="1"/>
  </r>
  <r>
    <s v="6T0XOSAAH"/>
    <s v="Brown, Tyler"/>
    <s v="CSU"/>
    <s v="90070061042"/>
    <x v="19"/>
    <d v="2024-12-06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9"/>
    <d v="2024-12-06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9"/>
    <d v="2024-12-06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67542"/>
    <x v="19"/>
    <d v="2024-12-18T00:00:00"/>
    <n v="150.49"/>
    <n v="0"/>
    <n v="150.49"/>
    <s v="Exp - Salary"/>
    <s v="Peer Support Spec"/>
    <s v="Debit"/>
    <n v="1"/>
    <x v="0"/>
    <x v="1"/>
    <x v="1"/>
  </r>
  <r>
    <s v="6T0XOSAAH"/>
    <s v="Brown, Tyler"/>
    <s v="CSU"/>
    <s v="90070070042"/>
    <x v="19"/>
    <d v="2024-12-18T00:00:00"/>
    <n v="2.1800000000000002"/>
    <n v="0"/>
    <n v="2.1800000000000002"/>
    <s v="Expense - Payroll Tax - Medicare  ER"/>
    <s v="Peer Support Spec"/>
    <s v="Debit"/>
    <n v="1"/>
    <x v="1"/>
    <x v="1"/>
    <x v="1"/>
  </r>
  <r>
    <s v="6T0XOSAAH"/>
    <s v="Brown, Tyler"/>
    <s v="CSU"/>
    <s v="90070070042"/>
    <x v="19"/>
    <d v="2024-12-18T00:00:00"/>
    <n v="9.33"/>
    <n v="0"/>
    <n v="9.33"/>
    <s v="Expense - Payroll Tax - Soc Sec  ER"/>
    <s v="Peer Support Spec"/>
    <s v="Debit"/>
    <n v="1"/>
    <x v="1"/>
    <x v="1"/>
    <x v="1"/>
  </r>
  <r>
    <s v="6T0XOSAAH"/>
    <s v="Brown, Tyler"/>
    <s v="CSU"/>
    <s v="90070067542"/>
    <x v="19"/>
    <d v="2024-12-20T00:00:00"/>
    <n v="1543.82"/>
    <n v="0"/>
    <n v="1543.82"/>
    <s v="Exp - Salary"/>
    <s v="Peer Support Spec"/>
    <s v="Debit"/>
    <n v="1"/>
    <x v="0"/>
    <x v="1"/>
    <x v="1"/>
  </r>
  <r>
    <s v="6T0XOSAAH"/>
    <s v="Brown, Tyler"/>
    <s v="CSU"/>
    <s v="90070070042"/>
    <x v="19"/>
    <d v="2024-12-20T00:00:00"/>
    <n v="22.31"/>
    <n v="0"/>
    <n v="22.31"/>
    <s v="Expense - Payroll Tax - Medicare  ER"/>
    <s v="Peer Support Spec"/>
    <s v="Debit"/>
    <n v="1"/>
    <x v="1"/>
    <x v="1"/>
    <x v="1"/>
  </r>
  <r>
    <s v="6T0XOSAAH"/>
    <s v="Brown, Tyler"/>
    <s v="CSU"/>
    <s v="90070070042"/>
    <x v="19"/>
    <d v="2024-12-20T00:00:00"/>
    <n v="95.38"/>
    <n v="0"/>
    <n v="95.38"/>
    <s v="Expense - Payroll Tax - Soc Sec  ER"/>
    <s v="Peer Support Spec"/>
    <s v="Debit"/>
    <n v="1"/>
    <x v="1"/>
    <x v="1"/>
    <x v="1"/>
  </r>
  <r>
    <s v="6T0XOSAAH"/>
    <s v="Brown, Tyler"/>
    <s v="CSU"/>
    <s v="90070069042"/>
    <x v="19"/>
    <d v="2024-12-20T00:00:00"/>
    <n v="61.75"/>
    <n v="0"/>
    <n v="61.75"/>
    <s v="Expense - EmpR Exp 401k"/>
    <s v="Peer Support Spec"/>
    <s v="Debit"/>
    <n v="1"/>
    <x v="1"/>
    <x v="1"/>
    <x v="1"/>
  </r>
  <r>
    <s v="6T0XOSAAH"/>
    <s v="Brown, Tyler"/>
    <s v="CSU"/>
    <s v="90070061042"/>
    <x v="19"/>
    <d v="2024-12-20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19"/>
    <d v="2024-12-20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19"/>
    <d v="2024-12-20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67542"/>
    <x v="20"/>
    <d v="2025-01-03T00:00:00"/>
    <n v="1712.86"/>
    <n v="0"/>
    <n v="1712.86"/>
    <s v="Exp - Salary"/>
    <s v="Peer Support Spec"/>
    <s v="Debit"/>
    <n v="1"/>
    <x v="0"/>
    <x v="1"/>
    <x v="1"/>
  </r>
  <r>
    <s v="6T0XOSAAH"/>
    <s v="Brown, Tyler"/>
    <s v="CSU"/>
    <s v="90070069042"/>
    <x v="20"/>
    <d v="2025-01-03T00:00:00"/>
    <n v="68.510000000000005"/>
    <n v="0"/>
    <n v="68.510000000000005"/>
    <s v="Expense - EmpR Exp 401k"/>
    <s v="Peer Support Spec"/>
    <s v="Debit"/>
    <n v="1"/>
    <x v="1"/>
    <x v="1"/>
    <x v="1"/>
  </r>
  <r>
    <s v="6T0XOSAAH"/>
    <s v="Brown, Tyler"/>
    <s v="CSU"/>
    <s v="90070061042"/>
    <x v="20"/>
    <d v="2025-01-03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20"/>
    <d v="2025-01-03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20"/>
    <d v="2025-01-03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20"/>
    <d v="2025-01-03T00:00:00"/>
    <n v="24.76"/>
    <n v="0"/>
    <n v="24.76"/>
    <s v="Expense - Payroll Tax - Medicare  ER"/>
    <s v="Peer Support Spec"/>
    <s v="Debit"/>
    <n v="1"/>
    <x v="1"/>
    <x v="1"/>
    <x v="1"/>
  </r>
  <r>
    <s v="6T0XOSAAH"/>
    <s v="Brown, Tyler"/>
    <s v="CSU"/>
    <s v="90070070042"/>
    <x v="20"/>
    <d v="2025-01-03T00:00:00"/>
    <n v="105.86"/>
    <n v="0"/>
    <n v="105.86"/>
    <s v="Expense - Payroll Tax - Soc Sec  ER"/>
    <s v="Peer Support Spec"/>
    <s v="Debit"/>
    <n v="1"/>
    <x v="1"/>
    <x v="1"/>
    <x v="1"/>
  </r>
  <r>
    <s v="6T0XOSAAH"/>
    <s v="Brown, Tyler"/>
    <s v="CSU"/>
    <s v="90070067542"/>
    <x v="20"/>
    <d v="2025-01-17T00:00:00"/>
    <n v="1661.01"/>
    <n v="0"/>
    <n v="1661.01"/>
    <s v="Exp - Salary"/>
    <s v="Peer Support Spec"/>
    <s v="Debit"/>
    <n v="1"/>
    <x v="0"/>
    <x v="1"/>
    <x v="1"/>
  </r>
  <r>
    <s v="6T0XOSAAH"/>
    <s v="Brown, Tyler"/>
    <s v="CSU"/>
    <s v="90070069042"/>
    <x v="20"/>
    <d v="2025-01-17T00:00:00"/>
    <n v="66.44"/>
    <n v="0"/>
    <n v="66.44"/>
    <s v="Expense - EmpR Exp 401k"/>
    <s v="Peer Support Spec"/>
    <s v="Debit"/>
    <n v="1"/>
    <x v="1"/>
    <x v="1"/>
    <x v="1"/>
  </r>
  <r>
    <s v="6T0XOSAAH"/>
    <s v="Brown, Tyler"/>
    <s v="CSU"/>
    <s v="90070061042"/>
    <x v="20"/>
    <d v="2025-01-17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20"/>
    <d v="2025-01-17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20"/>
    <d v="2025-01-17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20"/>
    <d v="2025-01-17T00:00:00"/>
    <n v="24"/>
    <n v="0"/>
    <n v="24"/>
    <s v="Expense - Payroll Tax - Medicare  ER"/>
    <s v="Peer Support Spec"/>
    <s v="Debit"/>
    <n v="1"/>
    <x v="1"/>
    <x v="1"/>
    <x v="1"/>
  </r>
  <r>
    <s v="6T0XOSAAH"/>
    <s v="Brown, Tyler"/>
    <s v="CSU"/>
    <s v="90070070042"/>
    <x v="20"/>
    <d v="2025-01-17T00:00:00"/>
    <n v="102.64"/>
    <n v="0"/>
    <n v="102.64"/>
    <s v="Expense - Payroll Tax - Soc Sec  ER"/>
    <s v="Peer Support Spec"/>
    <s v="Debit"/>
    <n v="1"/>
    <x v="1"/>
    <x v="1"/>
    <x v="1"/>
  </r>
  <r>
    <s v="6T0XOSAAH"/>
    <s v="Brown, Tyler"/>
    <s v="CSU"/>
    <s v="90070067542"/>
    <x v="20"/>
    <d v="2025-01-31T00:00:00"/>
    <n v="1523.53"/>
    <n v="0"/>
    <n v="1523.53"/>
    <s v="Exp - Salary"/>
    <s v="Peer Support Spec"/>
    <s v="Debit"/>
    <n v="1"/>
    <x v="0"/>
    <x v="1"/>
    <x v="1"/>
  </r>
  <r>
    <s v="6T0XOSAAH"/>
    <s v="Brown, Tyler"/>
    <s v="CSU"/>
    <s v="90070069042"/>
    <x v="20"/>
    <d v="2025-01-31T00:00:00"/>
    <n v="60.94"/>
    <n v="0"/>
    <n v="60.94"/>
    <s v="Expense - EmpR Exp 401k"/>
    <s v="Peer Support Spec"/>
    <s v="Debit"/>
    <n v="1"/>
    <x v="1"/>
    <x v="1"/>
    <x v="1"/>
  </r>
  <r>
    <s v="6T0XOSAAH"/>
    <s v="Brown, Tyler"/>
    <s v="CSU"/>
    <s v="90070061042"/>
    <x v="20"/>
    <d v="2025-01-31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20"/>
    <d v="2025-01-31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20"/>
    <d v="2025-01-31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20"/>
    <d v="2025-01-31T00:00:00"/>
    <n v="22.02"/>
    <n v="0"/>
    <n v="22.02"/>
    <s v="Expense - Payroll Tax - Medicare  ER"/>
    <s v="Peer Support Spec"/>
    <s v="Debit"/>
    <n v="1"/>
    <x v="1"/>
    <x v="1"/>
    <x v="1"/>
  </r>
  <r>
    <s v="6T0XOSAAH"/>
    <s v="Brown, Tyler"/>
    <s v="CSU"/>
    <s v="90070070042"/>
    <x v="20"/>
    <d v="2025-01-31T00:00:00"/>
    <n v="94.13"/>
    <n v="0"/>
    <n v="94.13"/>
    <s v="Expense - Payroll Tax - Soc Sec  ER"/>
    <s v="Peer Support Spec"/>
    <s v="Debit"/>
    <n v="1"/>
    <x v="1"/>
    <x v="1"/>
    <x v="1"/>
  </r>
  <r>
    <s v="6T0XOSAAH"/>
    <s v="Brown, Tyler"/>
    <s v="CSU"/>
    <s v="90070067542"/>
    <x v="21"/>
    <d v="2025-02-14T00:00:00"/>
    <n v="1469.45"/>
    <n v="0"/>
    <n v="1469.45"/>
    <s v="Exp - Salary"/>
    <s v="Peer Support Spec"/>
    <s v="Debit"/>
    <n v="1"/>
    <x v="0"/>
    <x v="1"/>
    <x v="1"/>
  </r>
  <r>
    <s v="6T0XOSAAH"/>
    <s v="Brown, Tyler"/>
    <s v="CSU"/>
    <s v="90070069042"/>
    <x v="21"/>
    <d v="2025-02-14T00:00:00"/>
    <n v="58.78"/>
    <n v="0"/>
    <n v="58.78"/>
    <s v="Expense - EmpR Exp 401k"/>
    <s v="Peer Support Spec"/>
    <s v="Debit"/>
    <n v="1"/>
    <x v="1"/>
    <x v="1"/>
    <x v="1"/>
  </r>
  <r>
    <s v="6T0XOSAAH"/>
    <s v="Brown, Tyler"/>
    <s v="CSU"/>
    <s v="90070061042"/>
    <x v="21"/>
    <d v="2025-02-14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21"/>
    <d v="2025-02-14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21"/>
    <d v="2025-02-14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21"/>
    <d v="2025-02-14T00:00:00"/>
    <n v="21.23"/>
    <n v="0"/>
    <n v="21.23"/>
    <s v="Expense - Payroll Tax - Medicare  ER"/>
    <s v="Peer Support Spec"/>
    <s v="Debit"/>
    <n v="1"/>
    <x v="1"/>
    <x v="1"/>
    <x v="1"/>
  </r>
  <r>
    <s v="6T0XOSAAH"/>
    <s v="Brown, Tyler"/>
    <s v="CSU"/>
    <s v="90070070042"/>
    <x v="21"/>
    <d v="2025-02-14T00:00:00"/>
    <n v="90.77"/>
    <n v="0"/>
    <n v="90.77"/>
    <s v="Expense - Payroll Tax - Soc Sec  ER"/>
    <s v="Peer Support Spec"/>
    <s v="Debit"/>
    <n v="1"/>
    <x v="1"/>
    <x v="1"/>
    <x v="1"/>
  </r>
  <r>
    <s v="6T0XOSAAH"/>
    <s v="Brown, Tyler"/>
    <s v="CSU"/>
    <s v="90070067542"/>
    <x v="21"/>
    <d v="2025-02-28T00:00:00"/>
    <n v="1559.6"/>
    <n v="0"/>
    <n v="1559.6"/>
    <s v="Exp - Salary"/>
    <s v="Peer Support Spec"/>
    <s v="Debit"/>
    <n v="1"/>
    <x v="0"/>
    <x v="1"/>
    <x v="1"/>
  </r>
  <r>
    <s v="6T0XOSAAH"/>
    <s v="Brown, Tyler"/>
    <s v="CSU"/>
    <s v="90070069042"/>
    <x v="21"/>
    <d v="2025-02-28T00:00:00"/>
    <n v="62.38"/>
    <n v="0"/>
    <n v="62.38"/>
    <s v="Expense - EmpR Exp 401k"/>
    <s v="Peer Support Spec"/>
    <s v="Debit"/>
    <n v="1"/>
    <x v="1"/>
    <x v="1"/>
    <x v="1"/>
  </r>
  <r>
    <s v="6T0XOSAAH"/>
    <s v="Brown, Tyler"/>
    <s v="CSU"/>
    <s v="90070061042"/>
    <x v="21"/>
    <d v="2025-02-28T00:00:00"/>
    <n v="12.5"/>
    <n v="0"/>
    <n v="12.5"/>
    <s v="Expense - EmpR Exp Dental"/>
    <s v="Peer Support Spec"/>
    <s v="Debit"/>
    <n v="1"/>
    <x v="1"/>
    <x v="1"/>
    <x v="1"/>
  </r>
  <r>
    <s v="6T0XOSAAH"/>
    <s v="Brown, Tyler"/>
    <s v="CSU"/>
    <s v="90070061642"/>
    <x v="21"/>
    <d v="2025-02-28T00:00:00"/>
    <n v="4.5599999999999996"/>
    <n v="0"/>
    <n v="4.5599999999999996"/>
    <s v="Expense - EmpR Exp ERG Life &amp; AD&amp;D"/>
    <s v="Peer Support Spec"/>
    <s v="Debit"/>
    <n v="1"/>
    <x v="1"/>
    <x v="1"/>
    <x v="1"/>
  </r>
  <r>
    <s v="6T0XOSAAH"/>
    <s v="Brown, Tyler"/>
    <s v="CSU"/>
    <s v="90070061742"/>
    <x v="21"/>
    <d v="2025-02-28T00:00:00"/>
    <n v="7.36"/>
    <n v="0"/>
    <n v="7.36"/>
    <s v="Expense - EmpR Exp Ltd"/>
    <s v="Peer Support Spec"/>
    <s v="Debit"/>
    <n v="1"/>
    <x v="1"/>
    <x v="1"/>
    <x v="1"/>
  </r>
  <r>
    <s v="6T0XOSAAH"/>
    <s v="Brown, Tyler"/>
    <s v="CSU"/>
    <s v="90070070042"/>
    <x v="21"/>
    <d v="2025-02-28T00:00:00"/>
    <n v="22.54"/>
    <n v="0"/>
    <n v="22.54"/>
    <s v="Expense - Payroll Tax - Medicare  ER"/>
    <s v="Peer Support Spec"/>
    <s v="Debit"/>
    <n v="1"/>
    <x v="1"/>
    <x v="1"/>
    <x v="1"/>
  </r>
  <r>
    <s v="6T0XOSAAH"/>
    <s v="Brown, Tyler"/>
    <s v="CSU"/>
    <s v="90070070042"/>
    <x v="21"/>
    <d v="2025-02-28T00:00:00"/>
    <n v="96.36"/>
    <n v="0"/>
    <n v="96.36"/>
    <s v="Expense - Payroll Tax - Soc Sec  ER"/>
    <s v="Peer Support Spec"/>
    <s v="Debit"/>
    <n v="1"/>
    <x v="1"/>
    <x v="1"/>
    <x v="1"/>
  </r>
  <r>
    <m/>
    <m/>
    <m/>
    <m/>
    <x v="22"/>
    <m/>
    <m/>
    <m/>
    <m/>
    <m/>
    <m/>
    <m/>
    <m/>
    <x v="2"/>
    <x v="2"/>
    <x v="1"/>
  </r>
  <r>
    <m/>
    <m/>
    <m/>
    <m/>
    <x v="22"/>
    <m/>
    <m/>
    <m/>
    <m/>
    <m/>
    <m/>
    <m/>
    <m/>
    <x v="2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682F1E-E0D9-468F-872B-5C8B62A3AF88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B7" firstHeaderRow="1" firstDataRow="1" firstDataCol="1" rowPageCount="2" colPageCount="1"/>
  <pivotFields count="16">
    <pivotField showAll="0"/>
    <pivotField showAll="0"/>
    <pivotField numFmtId="4"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numFmtId="4" showAll="0"/>
    <pivotField numFmtId="4" showAll="0"/>
    <pivotField showAll="0"/>
    <pivotField showAll="0"/>
    <pivotField showAll="0"/>
    <pivotField showAll="0"/>
    <pivotField numFmtId="4" showAll="0"/>
    <pivotField showAll="0"/>
    <pivotField numFmtId="166" showAll="0"/>
    <pivotField axis="axisPage" showAll="0">
      <items count="4">
        <item x="0"/>
        <item x="2"/>
        <item x="1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1">
    <field x="3"/>
  </rowFields>
  <rowItems count="3">
    <i>
      <x v="3"/>
    </i>
    <i>
      <x v="4"/>
    </i>
    <i t="grand">
      <x/>
    </i>
  </rowItems>
  <colItems count="1">
    <i/>
  </colItems>
  <pageFields count="2">
    <pageField fld="14" item="1" hier="-1"/>
    <pageField fld="15" hier="-1"/>
  </pageFields>
  <dataFields count="1">
    <dataField name="Sum of Net Am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A2431-598C-407B-AE3E-F226F1736B95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N8" firstHeaderRow="1" firstDataRow="2" firstDataCol="1" rowPageCount="2" colPageCount="1"/>
  <pivotFields count="16">
    <pivotField showAll="0"/>
    <pivotField showAll="0"/>
    <pivotField showAll="0"/>
    <pivotField showAll="0"/>
    <pivotField axis="axisCol" showAll="0" sortType="ascending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 sortType="descending">
      <items count="4">
        <item x="2"/>
        <item x="0"/>
        <item x="1"/>
        <item t="default"/>
      </items>
    </pivotField>
    <pivotField axis="axisPage" showAll="0">
      <items count="4">
        <item x="0"/>
        <item x="2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3"/>
  </rowFields>
  <rowItems count="3">
    <i>
      <x v="1"/>
    </i>
    <i>
      <x v="2"/>
    </i>
    <i t="grand">
      <x/>
    </i>
  </rowItems>
  <colFields count="1">
    <field x="4"/>
  </colFields>
  <colItems count="13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4" item="2" hier="-1"/>
    <pageField fld="15" hier="-1"/>
  </pageFields>
  <dataFields count="1">
    <dataField name="Sum of Net Amount" fld="8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04F1-A7CF-44FF-8EEA-BF62E6E29C2D}">
  <sheetPr>
    <pageSetUpPr fitToPage="1"/>
  </sheetPr>
  <dimension ref="A1:I22"/>
  <sheetViews>
    <sheetView tabSelected="1" zoomScale="161" zoomScaleNormal="110" workbookViewId="0">
      <selection activeCell="D20" sqref="D20"/>
    </sheetView>
  </sheetViews>
  <sheetFormatPr baseColWidth="10" defaultColWidth="8.83203125" defaultRowHeight="15" x14ac:dyDescent="0.2"/>
  <cols>
    <col min="1" max="1" width="23" customWidth="1"/>
    <col min="2" max="2" width="27.83203125" customWidth="1"/>
    <col min="3" max="3" width="15.1640625" customWidth="1"/>
    <col min="4" max="4" width="36.6640625" customWidth="1"/>
    <col min="5" max="5" width="15.1640625" style="5" customWidth="1"/>
    <col min="6" max="6" width="18.5" style="2" customWidth="1"/>
    <col min="7" max="7" width="22.1640625" style="7" customWidth="1"/>
    <col min="8" max="8" width="29.1640625" customWidth="1"/>
    <col min="9" max="9" width="40.5" customWidth="1"/>
  </cols>
  <sheetData>
    <row r="1" spans="1:9" x14ac:dyDescent="0.2">
      <c r="A1" s="1" t="s">
        <v>16</v>
      </c>
      <c r="B1" t="s">
        <v>17</v>
      </c>
    </row>
    <row r="2" spans="1:9" s="1" customFormat="1" ht="17" customHeight="1" x14ac:dyDescent="0.2">
      <c r="A2" s="1" t="s">
        <v>0</v>
      </c>
      <c r="B2" s="1" t="s">
        <v>59</v>
      </c>
      <c r="E2" s="4"/>
      <c r="F2" s="3"/>
      <c r="G2" s="6"/>
    </row>
    <row r="3" spans="1:9" s="1" customFormat="1" ht="17" customHeight="1" x14ac:dyDescent="0.2">
      <c r="A3" s="1" t="s">
        <v>1</v>
      </c>
      <c r="B3" s="1" t="s">
        <v>113</v>
      </c>
      <c r="E3" s="4"/>
      <c r="F3" s="3"/>
      <c r="G3" s="6"/>
    </row>
    <row r="4" spans="1:9" s="1" customFormat="1" ht="17" customHeight="1" x14ac:dyDescent="0.2">
      <c r="A4" s="27" t="s">
        <v>15</v>
      </c>
      <c r="E4" s="4"/>
      <c r="F4" s="3"/>
      <c r="G4" s="6"/>
    </row>
    <row r="5" spans="1:9" s="1" customFormat="1" ht="17" customHeight="1" x14ac:dyDescent="0.2">
      <c r="E5" s="4"/>
      <c r="F5" s="3"/>
      <c r="G5" s="6"/>
    </row>
    <row r="7" spans="1:9" s="1" customFormat="1" ht="16" x14ac:dyDescent="0.2">
      <c r="A7" s="12" t="s">
        <v>2</v>
      </c>
      <c r="B7" s="12" t="s">
        <v>3</v>
      </c>
      <c r="C7" s="12" t="s">
        <v>4</v>
      </c>
      <c r="D7" s="12" t="s">
        <v>11</v>
      </c>
      <c r="E7" s="13" t="s">
        <v>6</v>
      </c>
      <c r="F7" s="14" t="s">
        <v>12</v>
      </c>
      <c r="G7" s="15" t="s">
        <v>7</v>
      </c>
      <c r="H7" s="12" t="s">
        <v>114</v>
      </c>
      <c r="I7" s="12" t="s">
        <v>14</v>
      </c>
    </row>
    <row r="8" spans="1:9" ht="16" x14ac:dyDescent="0.2">
      <c r="A8" s="16" t="s">
        <v>5</v>
      </c>
      <c r="B8" s="16" t="s">
        <v>47</v>
      </c>
      <c r="C8" s="17">
        <v>28840</v>
      </c>
      <c r="D8" s="16" t="s">
        <v>117</v>
      </c>
      <c r="E8" s="18">
        <f>GETPIVOTDATA("Net Amount",Pivot!$A$3,"Category","Salary")</f>
        <v>41584.640000000007</v>
      </c>
      <c r="F8" s="19" t="s">
        <v>54</v>
      </c>
      <c r="G8" s="20">
        <v>0</v>
      </c>
      <c r="H8" s="21" t="s">
        <v>115</v>
      </c>
      <c r="I8" s="21" t="s">
        <v>13</v>
      </c>
    </row>
    <row r="9" spans="1:9" ht="32" x14ac:dyDescent="0.2">
      <c r="A9" s="22" t="s">
        <v>48</v>
      </c>
      <c r="B9" s="23" t="s">
        <v>51</v>
      </c>
      <c r="C9" s="17">
        <v>9125</v>
      </c>
      <c r="D9" s="24" t="s">
        <v>53</v>
      </c>
      <c r="E9" s="18">
        <f>GETPIVOTDATA("Net Amount",Pivot!$A$3,"Category","Fringe")</f>
        <v>5530.6200000000008</v>
      </c>
      <c r="F9" s="24"/>
      <c r="G9" s="20">
        <f>+C9-E9</f>
        <v>3594.3799999999992</v>
      </c>
      <c r="H9" s="21"/>
      <c r="I9" s="21" t="s">
        <v>13</v>
      </c>
    </row>
    <row r="10" spans="1:9" ht="16" x14ac:dyDescent="0.2">
      <c r="A10" s="22" t="s">
        <v>49</v>
      </c>
      <c r="B10" s="24" t="s">
        <v>52</v>
      </c>
      <c r="C10" s="17">
        <v>1375</v>
      </c>
      <c r="D10" s="19"/>
      <c r="E10" s="18">
        <v>0</v>
      </c>
      <c r="F10" s="24"/>
      <c r="G10" s="20">
        <f>+C10-E10</f>
        <v>1375</v>
      </c>
      <c r="H10" s="21"/>
      <c r="I10" s="21" t="s">
        <v>13</v>
      </c>
    </row>
    <row r="11" spans="1:9" x14ac:dyDescent="0.2">
      <c r="A11" s="21" t="s">
        <v>50</v>
      </c>
      <c r="B11" s="21"/>
      <c r="C11" s="17">
        <v>575</v>
      </c>
      <c r="D11" s="21"/>
      <c r="E11" s="18">
        <f>+AP!F10</f>
        <v>650</v>
      </c>
      <c r="F11" s="24"/>
      <c r="G11" s="20">
        <v>0</v>
      </c>
      <c r="H11" s="21" t="s">
        <v>116</v>
      </c>
      <c r="I11" s="21"/>
    </row>
    <row r="12" spans="1:9" x14ac:dyDescent="0.2">
      <c r="A12" s="21"/>
      <c r="B12" s="21"/>
      <c r="C12" s="21"/>
      <c r="D12" s="21"/>
      <c r="E12" s="18"/>
      <c r="F12" s="24"/>
      <c r="G12" s="20"/>
      <c r="H12" s="21"/>
      <c r="I12" s="21"/>
    </row>
    <row r="13" spans="1:9" x14ac:dyDescent="0.2">
      <c r="A13" s="21"/>
      <c r="B13" s="21"/>
      <c r="C13" s="21"/>
      <c r="D13" s="21"/>
      <c r="E13" s="18"/>
      <c r="F13" s="24"/>
      <c r="G13" s="20"/>
      <c r="H13" s="21"/>
      <c r="I13" s="21"/>
    </row>
    <row r="15" spans="1:9" ht="16" x14ac:dyDescent="0.2">
      <c r="B15" s="25" t="s">
        <v>10</v>
      </c>
      <c r="C15" s="8">
        <f>SUM(C8:C14)</f>
        <v>39915</v>
      </c>
      <c r="D15" s="26" t="s">
        <v>9</v>
      </c>
      <c r="E15" s="9">
        <f>SUM(E8:E14)</f>
        <v>47765.260000000009</v>
      </c>
      <c r="F15" s="10" t="s">
        <v>8</v>
      </c>
      <c r="G15" s="11">
        <f>SUM(G8:G14)</f>
        <v>4969.3799999999992</v>
      </c>
    </row>
    <row r="17" spans="7:7" x14ac:dyDescent="0.2">
      <c r="G17" s="43"/>
    </row>
    <row r="22" spans="7:7" x14ac:dyDescent="0.2">
      <c r="G22" s="43"/>
    </row>
  </sheetData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244A-813F-4C6B-839B-52868EF4F447}">
  <dimension ref="A1:B7"/>
  <sheetViews>
    <sheetView workbookViewId="0">
      <selection activeCell="E45" sqref="E45"/>
    </sheetView>
  </sheetViews>
  <sheetFormatPr baseColWidth="10" defaultColWidth="8.83203125" defaultRowHeight="15" x14ac:dyDescent="0.2"/>
  <cols>
    <col min="1" max="1" width="13.5" bestFit="1" customWidth="1"/>
    <col min="2" max="2" width="18.6640625" bestFit="1" customWidth="1"/>
  </cols>
  <sheetData>
    <row r="1" spans="1:2" x14ac:dyDescent="0.2">
      <c r="A1" s="32" t="s">
        <v>91</v>
      </c>
      <c r="B1" t="s">
        <v>90</v>
      </c>
    </row>
    <row r="2" spans="1:2" x14ac:dyDescent="0.2">
      <c r="A2" s="32" t="s">
        <v>100</v>
      </c>
      <c r="B2" t="s">
        <v>99</v>
      </c>
    </row>
    <row r="4" spans="1:2" x14ac:dyDescent="0.2">
      <c r="A4" s="32" t="s">
        <v>43</v>
      </c>
      <c r="B4" t="s">
        <v>45</v>
      </c>
    </row>
    <row r="5" spans="1:2" x14ac:dyDescent="0.2">
      <c r="A5" s="33" t="s">
        <v>95</v>
      </c>
      <c r="B5">
        <v>1380.85</v>
      </c>
    </row>
    <row r="6" spans="1:2" x14ac:dyDescent="0.2">
      <c r="A6" s="33" t="s">
        <v>97</v>
      </c>
      <c r="B6">
        <v>650</v>
      </c>
    </row>
    <row r="7" spans="1:2" x14ac:dyDescent="0.2">
      <c r="A7" s="33" t="s">
        <v>44</v>
      </c>
      <c r="B7">
        <v>2030.85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7A211-B8DC-4354-924C-94F4BC0AC42F}">
  <sheetPr>
    <pageSetUpPr fitToPage="1"/>
  </sheetPr>
  <dimension ref="A1:P15"/>
  <sheetViews>
    <sheetView workbookViewId="0">
      <selection activeCell="E33" sqref="E33"/>
    </sheetView>
  </sheetViews>
  <sheetFormatPr baseColWidth="10" defaultColWidth="8.83203125" defaultRowHeight="15" x14ac:dyDescent="0.2"/>
  <cols>
    <col min="1" max="1" width="12" bestFit="1" customWidth="1"/>
    <col min="2" max="2" width="9.83203125" bestFit="1" customWidth="1"/>
    <col min="3" max="3" width="9.5" bestFit="1" customWidth="1"/>
    <col min="4" max="4" width="28.5" bestFit="1" customWidth="1"/>
    <col min="5" max="5" width="36.33203125" bestFit="1" customWidth="1"/>
    <col min="6" max="6" width="11.83203125" bestFit="1" customWidth="1"/>
    <col min="7" max="7" width="6.83203125" bestFit="1" customWidth="1"/>
    <col min="8" max="10" width="9.83203125" bestFit="1" customWidth="1"/>
    <col min="11" max="11" width="9.5" bestFit="1" customWidth="1"/>
    <col min="12" max="12" width="10.1640625" bestFit="1" customWidth="1"/>
    <col min="13" max="13" width="5" bestFit="1" customWidth="1"/>
    <col min="14" max="14" width="10" bestFit="1" customWidth="1"/>
  </cols>
  <sheetData>
    <row r="1" spans="1:16" x14ac:dyDescent="0.2">
      <c r="A1" s="38" t="s">
        <v>71</v>
      </c>
      <c r="B1" s="38" t="s">
        <v>72</v>
      </c>
      <c r="C1" s="38" t="s">
        <v>73</v>
      </c>
      <c r="D1" s="38" t="s">
        <v>74</v>
      </c>
      <c r="E1" s="38" t="s">
        <v>75</v>
      </c>
      <c r="F1" s="38" t="s">
        <v>35</v>
      </c>
      <c r="G1" s="38" t="s">
        <v>76</v>
      </c>
      <c r="H1" s="38" t="s">
        <v>77</v>
      </c>
      <c r="I1" s="38" t="s">
        <v>78</v>
      </c>
      <c r="J1" s="38" t="s">
        <v>79</v>
      </c>
      <c r="K1" s="38" t="s">
        <v>80</v>
      </c>
      <c r="L1" s="38" t="s">
        <v>81</v>
      </c>
      <c r="M1" s="38" t="s">
        <v>82</v>
      </c>
      <c r="N1" s="38" t="s">
        <v>83</v>
      </c>
      <c r="O1" s="44" t="s">
        <v>82</v>
      </c>
      <c r="P1" s="44" t="s">
        <v>100</v>
      </c>
    </row>
    <row r="2" spans="1:16" x14ac:dyDescent="0.2">
      <c r="A2" s="39" t="s">
        <v>65</v>
      </c>
      <c r="B2" s="39" t="s">
        <v>66</v>
      </c>
      <c r="C2" s="40">
        <v>649.72</v>
      </c>
      <c r="D2" s="39" t="s">
        <v>49</v>
      </c>
      <c r="E2" s="39" t="s">
        <v>67</v>
      </c>
      <c r="F2" s="40">
        <v>649.72</v>
      </c>
      <c r="G2" s="40">
        <v>3</v>
      </c>
      <c r="H2" s="39" t="s">
        <v>68</v>
      </c>
      <c r="I2" s="39" t="s">
        <v>69</v>
      </c>
      <c r="J2" s="39" t="s">
        <v>70</v>
      </c>
      <c r="K2" s="41">
        <v>-1</v>
      </c>
      <c r="L2" s="40">
        <v>0</v>
      </c>
      <c r="M2" s="41">
        <v>2024</v>
      </c>
      <c r="N2" s="42">
        <v>45177</v>
      </c>
      <c r="O2" s="45" t="s">
        <v>89</v>
      </c>
    </row>
    <row r="3" spans="1:16" x14ac:dyDescent="0.2">
      <c r="A3" s="39" t="s">
        <v>84</v>
      </c>
      <c r="B3" s="39" t="s">
        <v>85</v>
      </c>
      <c r="C3" s="40"/>
      <c r="D3" s="39"/>
      <c r="E3" s="39" t="s">
        <v>86</v>
      </c>
      <c r="F3" s="40"/>
      <c r="G3" s="40">
        <v>3</v>
      </c>
      <c r="H3" s="39" t="s">
        <v>68</v>
      </c>
      <c r="I3" s="39" t="s">
        <v>69</v>
      </c>
      <c r="J3" s="39" t="s">
        <v>70</v>
      </c>
      <c r="K3" s="41">
        <v>-1</v>
      </c>
      <c r="L3" s="40">
        <v>0</v>
      </c>
      <c r="M3" s="41">
        <v>2024</v>
      </c>
      <c r="N3" s="42">
        <v>45173</v>
      </c>
      <c r="O3" s="45" t="s">
        <v>89</v>
      </c>
    </row>
    <row r="4" spans="1:16" x14ac:dyDescent="0.2">
      <c r="A4" s="39" t="s">
        <v>65</v>
      </c>
      <c r="B4" s="39" t="s">
        <v>87</v>
      </c>
      <c r="C4" s="40">
        <v>650</v>
      </c>
      <c r="D4" s="39" t="s">
        <v>50</v>
      </c>
      <c r="E4" s="39" t="s">
        <v>67</v>
      </c>
      <c r="F4" s="40">
        <v>650</v>
      </c>
      <c r="G4" s="40">
        <v>7</v>
      </c>
      <c r="H4" s="39" t="s">
        <v>68</v>
      </c>
      <c r="I4" s="39" t="s">
        <v>69</v>
      </c>
      <c r="J4" s="39" t="s">
        <v>70</v>
      </c>
      <c r="K4" s="41">
        <v>-1</v>
      </c>
      <c r="L4" s="40">
        <v>0</v>
      </c>
      <c r="M4" s="41">
        <v>2024</v>
      </c>
      <c r="N4" s="42">
        <v>45248</v>
      </c>
      <c r="O4" s="45" t="s">
        <v>89</v>
      </c>
    </row>
    <row r="5" spans="1:16" x14ac:dyDescent="0.2">
      <c r="A5" s="39" t="s">
        <v>65</v>
      </c>
      <c r="B5" s="39" t="s">
        <v>88</v>
      </c>
      <c r="C5" s="40"/>
      <c r="D5" s="39"/>
      <c r="E5" s="39" t="s">
        <v>67</v>
      </c>
      <c r="F5" s="40"/>
      <c r="G5" s="40">
        <v>4</v>
      </c>
      <c r="H5" s="39" t="s">
        <v>68</v>
      </c>
      <c r="I5" s="39" t="s">
        <v>69</v>
      </c>
      <c r="J5" s="39" t="s">
        <v>70</v>
      </c>
      <c r="K5" s="41">
        <v>-1</v>
      </c>
      <c r="L5" s="40">
        <v>0</v>
      </c>
      <c r="M5" s="41">
        <v>2024</v>
      </c>
      <c r="N5" s="42">
        <v>45204</v>
      </c>
      <c r="O5" s="45" t="s">
        <v>89</v>
      </c>
    </row>
    <row r="6" spans="1:16" x14ac:dyDescent="0.2">
      <c r="A6" s="39"/>
      <c r="B6" s="39"/>
      <c r="C6" s="40"/>
      <c r="D6" s="39"/>
      <c r="E6" s="39"/>
      <c r="F6" s="40"/>
      <c r="G6" s="40"/>
      <c r="H6" s="39"/>
      <c r="I6" s="39"/>
      <c r="J6" s="39"/>
      <c r="K6" s="41"/>
      <c r="L6" s="40"/>
      <c r="M6" s="41"/>
      <c r="N6" s="42"/>
      <c r="O6" s="45"/>
    </row>
    <row r="7" spans="1:16" ht="32" x14ac:dyDescent="0.2">
      <c r="A7" s="47" t="s">
        <v>94</v>
      </c>
      <c r="B7" s="47" t="s">
        <v>85</v>
      </c>
      <c r="C7" s="49">
        <v>15.3</v>
      </c>
      <c r="D7" s="47" t="s">
        <v>95</v>
      </c>
      <c r="E7" s="47" t="s">
        <v>96</v>
      </c>
      <c r="F7" s="49">
        <v>15.3</v>
      </c>
      <c r="G7" s="49">
        <v>3</v>
      </c>
      <c r="H7" s="47" t="s">
        <v>68</v>
      </c>
      <c r="I7" s="47" t="s">
        <v>69</v>
      </c>
      <c r="J7" s="47" t="s">
        <v>70</v>
      </c>
      <c r="K7" s="50">
        <v>-1</v>
      </c>
      <c r="L7" s="49">
        <v>0</v>
      </c>
      <c r="M7" s="50">
        <v>2025</v>
      </c>
      <c r="N7" s="48">
        <v>45550</v>
      </c>
      <c r="O7" s="45" t="s">
        <v>90</v>
      </c>
      <c r="P7" t="s">
        <v>98</v>
      </c>
    </row>
    <row r="8" spans="1:16" ht="32" x14ac:dyDescent="0.2">
      <c r="A8" s="47" t="s">
        <v>84</v>
      </c>
      <c r="B8" s="47" t="s">
        <v>85</v>
      </c>
      <c r="C8" s="49">
        <v>210.9</v>
      </c>
      <c r="D8" s="47" t="s">
        <v>95</v>
      </c>
      <c r="E8" s="47" t="s">
        <v>86</v>
      </c>
      <c r="F8" s="49">
        <v>210.9</v>
      </c>
      <c r="G8" s="49">
        <v>2</v>
      </c>
      <c r="H8" s="47" t="s">
        <v>68</v>
      </c>
      <c r="I8" s="47" t="s">
        <v>69</v>
      </c>
      <c r="J8" s="47" t="s">
        <v>70</v>
      </c>
      <c r="K8" s="50">
        <v>-1</v>
      </c>
      <c r="L8" s="49">
        <v>0</v>
      </c>
      <c r="M8" s="50">
        <v>2025</v>
      </c>
      <c r="N8" s="48">
        <v>45502</v>
      </c>
      <c r="O8" s="45" t="s">
        <v>90</v>
      </c>
      <c r="P8" t="s">
        <v>98</v>
      </c>
    </row>
    <row r="9" spans="1:16" ht="32" x14ac:dyDescent="0.2">
      <c r="A9" s="47" t="s">
        <v>84</v>
      </c>
      <c r="B9" s="47" t="s">
        <v>85</v>
      </c>
      <c r="C9" s="49">
        <v>370.1</v>
      </c>
      <c r="D9" s="47" t="s">
        <v>95</v>
      </c>
      <c r="E9" s="47" t="s">
        <v>86</v>
      </c>
      <c r="F9" s="49">
        <v>370.1</v>
      </c>
      <c r="G9" s="49">
        <v>3</v>
      </c>
      <c r="H9" s="47" t="s">
        <v>68</v>
      </c>
      <c r="I9" s="47" t="s">
        <v>69</v>
      </c>
      <c r="J9" s="47" t="s">
        <v>70</v>
      </c>
      <c r="K9" s="50">
        <v>-1</v>
      </c>
      <c r="L9" s="49">
        <v>0</v>
      </c>
      <c r="M9" s="50">
        <v>2025</v>
      </c>
      <c r="N9" s="48">
        <v>45550</v>
      </c>
      <c r="O9" s="45" t="s">
        <v>90</v>
      </c>
      <c r="P9" t="s">
        <v>98</v>
      </c>
    </row>
    <row r="10" spans="1:16" ht="32" x14ac:dyDescent="0.2">
      <c r="A10" s="47" t="s">
        <v>65</v>
      </c>
      <c r="B10" s="47" t="s">
        <v>87</v>
      </c>
      <c r="C10" s="49">
        <v>650</v>
      </c>
      <c r="D10" s="47" t="s">
        <v>97</v>
      </c>
      <c r="E10" s="47" t="s">
        <v>67</v>
      </c>
      <c r="F10" s="49">
        <v>650</v>
      </c>
      <c r="G10" s="49">
        <v>1</v>
      </c>
      <c r="H10" s="47" t="s">
        <v>68</v>
      </c>
      <c r="I10" s="47" t="s">
        <v>69</v>
      </c>
      <c r="J10" s="47" t="s">
        <v>70</v>
      </c>
      <c r="K10" s="50">
        <v>-1</v>
      </c>
      <c r="L10" s="49">
        <v>0</v>
      </c>
      <c r="M10" s="50">
        <v>2025</v>
      </c>
      <c r="N10" s="48">
        <v>45492</v>
      </c>
      <c r="O10" s="45" t="s">
        <v>90</v>
      </c>
      <c r="P10" t="s">
        <v>98</v>
      </c>
    </row>
    <row r="11" spans="1:16" ht="32" x14ac:dyDescent="0.2">
      <c r="A11" s="47" t="s">
        <v>84</v>
      </c>
      <c r="B11" s="47" t="s">
        <v>85</v>
      </c>
      <c r="C11" s="49">
        <v>238.55</v>
      </c>
      <c r="D11" s="47" t="s">
        <v>95</v>
      </c>
      <c r="E11" s="47" t="s">
        <v>86</v>
      </c>
      <c r="F11" s="49">
        <v>238.55</v>
      </c>
      <c r="G11" s="49">
        <v>6</v>
      </c>
      <c r="H11" s="47" t="s">
        <v>68</v>
      </c>
      <c r="I11" s="47" t="s">
        <v>69</v>
      </c>
      <c r="J11" s="47" t="s">
        <v>70</v>
      </c>
      <c r="K11" s="50">
        <v>-1</v>
      </c>
      <c r="L11" s="49">
        <v>0</v>
      </c>
      <c r="M11" s="50">
        <v>2025</v>
      </c>
      <c r="N11" s="48">
        <v>45641</v>
      </c>
      <c r="O11" s="45" t="s">
        <v>90</v>
      </c>
      <c r="P11" t="s">
        <v>101</v>
      </c>
    </row>
    <row r="12" spans="1:16" ht="32" x14ac:dyDescent="0.2">
      <c r="A12" s="47" t="s">
        <v>84</v>
      </c>
      <c r="B12" s="47" t="s">
        <v>85</v>
      </c>
      <c r="C12" s="49">
        <v>148</v>
      </c>
      <c r="D12" s="47" t="s">
        <v>95</v>
      </c>
      <c r="E12" s="47" t="s">
        <v>86</v>
      </c>
      <c r="F12" s="49">
        <v>148</v>
      </c>
      <c r="G12" s="49">
        <v>5</v>
      </c>
      <c r="H12" s="47" t="s">
        <v>68</v>
      </c>
      <c r="I12" s="47" t="s">
        <v>69</v>
      </c>
      <c r="J12" s="47" t="s">
        <v>70</v>
      </c>
      <c r="K12" s="50">
        <v>-1</v>
      </c>
      <c r="L12" s="49">
        <v>0</v>
      </c>
      <c r="M12" s="50">
        <v>2025</v>
      </c>
      <c r="N12" s="48">
        <v>45611</v>
      </c>
      <c r="O12" s="45" t="s">
        <v>90</v>
      </c>
      <c r="P12" t="s">
        <v>101</v>
      </c>
    </row>
    <row r="13" spans="1:16" ht="32" x14ac:dyDescent="0.2">
      <c r="A13" s="47" t="s">
        <v>84</v>
      </c>
      <c r="B13" s="47" t="s">
        <v>85</v>
      </c>
      <c r="C13" s="49">
        <v>49.7</v>
      </c>
      <c r="D13" s="47" t="s">
        <v>95</v>
      </c>
      <c r="E13" s="47" t="s">
        <v>86</v>
      </c>
      <c r="F13" s="49">
        <v>49.7</v>
      </c>
      <c r="G13" s="49">
        <v>4</v>
      </c>
      <c r="H13" s="47" t="s">
        <v>68</v>
      </c>
      <c r="I13" s="47" t="s">
        <v>69</v>
      </c>
      <c r="J13" s="47" t="s">
        <v>70</v>
      </c>
      <c r="K13" s="50">
        <v>-1</v>
      </c>
      <c r="L13" s="49">
        <v>0</v>
      </c>
      <c r="M13" s="50">
        <v>2025</v>
      </c>
      <c r="N13" s="48">
        <v>45565</v>
      </c>
      <c r="O13" s="45" t="s">
        <v>90</v>
      </c>
      <c r="P13" t="s">
        <v>101</v>
      </c>
    </row>
    <row r="14" spans="1:16" x14ac:dyDescent="0.2">
      <c r="A14" s="51" t="s">
        <v>84</v>
      </c>
      <c r="B14" s="51" t="s">
        <v>85</v>
      </c>
      <c r="C14" s="52">
        <v>273</v>
      </c>
      <c r="D14" s="51" t="s">
        <v>95</v>
      </c>
      <c r="E14" s="51" t="s">
        <v>86</v>
      </c>
      <c r="F14" s="52">
        <v>273</v>
      </c>
      <c r="G14" s="52">
        <v>7</v>
      </c>
      <c r="H14" s="51" t="s">
        <v>68</v>
      </c>
      <c r="I14" s="51" t="s">
        <v>69</v>
      </c>
      <c r="J14" s="51" t="s">
        <v>70</v>
      </c>
      <c r="K14" s="53">
        <v>-1</v>
      </c>
      <c r="L14" s="52">
        <v>0</v>
      </c>
      <c r="M14" s="53">
        <v>2025</v>
      </c>
      <c r="N14" s="54">
        <v>45672</v>
      </c>
      <c r="O14" s="45" t="s">
        <v>90</v>
      </c>
      <c r="P14" t="s">
        <v>101</v>
      </c>
    </row>
    <row r="15" spans="1:16" x14ac:dyDescent="0.2">
      <c r="A15" s="51" t="s">
        <v>84</v>
      </c>
      <c r="B15" s="51" t="s">
        <v>85</v>
      </c>
      <c r="C15" s="52">
        <v>75.3</v>
      </c>
      <c r="D15" s="51" t="s">
        <v>95</v>
      </c>
      <c r="E15" s="51" t="s">
        <v>86</v>
      </c>
      <c r="F15" s="52">
        <v>75.3</v>
      </c>
      <c r="G15" s="52">
        <v>8</v>
      </c>
      <c r="H15" s="51" t="s">
        <v>68</v>
      </c>
      <c r="I15" s="51" t="s">
        <v>69</v>
      </c>
      <c r="J15" s="51" t="s">
        <v>70</v>
      </c>
      <c r="K15" s="53">
        <v>-1</v>
      </c>
      <c r="L15" s="52">
        <v>0</v>
      </c>
      <c r="M15" s="53">
        <v>2025</v>
      </c>
      <c r="N15" s="54">
        <v>45688</v>
      </c>
      <c r="O15" s="45" t="s">
        <v>90</v>
      </c>
      <c r="P15" t="s">
        <v>101</v>
      </c>
    </row>
  </sheetData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D62D-B9AF-4BDB-9A78-C408A64078AA}">
  <sheetPr>
    <pageSetUpPr fitToPage="1"/>
  </sheetPr>
  <dimension ref="A1:N8"/>
  <sheetViews>
    <sheetView workbookViewId="0">
      <selection activeCell="F43" sqref="F43"/>
    </sheetView>
  </sheetViews>
  <sheetFormatPr baseColWidth="10" defaultColWidth="8.83203125" defaultRowHeight="15" x14ac:dyDescent="0.2"/>
  <cols>
    <col min="1" max="1" width="18.6640625" bestFit="1" customWidth="1"/>
    <col min="2" max="2" width="16.33203125" bestFit="1" customWidth="1"/>
    <col min="3" max="13" width="9.5" bestFit="1" customWidth="1"/>
    <col min="14" max="14" width="11.33203125" bestFit="1" customWidth="1"/>
  </cols>
  <sheetData>
    <row r="1" spans="1:14" x14ac:dyDescent="0.2">
      <c r="A1" s="32" t="s">
        <v>82</v>
      </c>
      <c r="B1" t="s">
        <v>90</v>
      </c>
    </row>
    <row r="2" spans="1:14" x14ac:dyDescent="0.2">
      <c r="A2" s="32" t="s">
        <v>30</v>
      </c>
      <c r="B2" t="s">
        <v>99</v>
      </c>
    </row>
    <row r="4" spans="1:14" x14ac:dyDescent="0.2">
      <c r="A4" s="32" t="s">
        <v>45</v>
      </c>
      <c r="B4" s="32" t="s">
        <v>46</v>
      </c>
    </row>
    <row r="5" spans="1:14" x14ac:dyDescent="0.2">
      <c r="A5" s="32" t="s">
        <v>43</v>
      </c>
      <c r="B5" t="s">
        <v>64</v>
      </c>
      <c r="C5" t="s">
        <v>92</v>
      </c>
      <c r="D5" t="s">
        <v>93</v>
      </c>
      <c r="E5" t="s">
        <v>107</v>
      </c>
      <c r="F5" t="s">
        <v>108</v>
      </c>
      <c r="G5" t="s">
        <v>109</v>
      </c>
      <c r="H5" t="s">
        <v>110</v>
      </c>
      <c r="I5" t="s">
        <v>102</v>
      </c>
      <c r="J5" t="s">
        <v>105</v>
      </c>
      <c r="K5" t="s">
        <v>106</v>
      </c>
      <c r="L5" t="s">
        <v>111</v>
      </c>
      <c r="M5" t="s">
        <v>112</v>
      </c>
      <c r="N5" t="s">
        <v>44</v>
      </c>
    </row>
    <row r="6" spans="1:14" x14ac:dyDescent="0.2">
      <c r="A6" s="33" t="s">
        <v>27</v>
      </c>
      <c r="B6" s="34">
        <v>4107.2199999999993</v>
      </c>
      <c r="C6" s="34">
        <v>2602.83</v>
      </c>
      <c r="D6" s="34">
        <v>2666.33</v>
      </c>
      <c r="E6" s="34">
        <v>3121.8</v>
      </c>
      <c r="F6" s="34">
        <v>4949.25</v>
      </c>
      <c r="G6" s="34">
        <v>3218.3599999999997</v>
      </c>
      <c r="H6" s="34">
        <v>3193.58</v>
      </c>
      <c r="I6" s="34">
        <v>3267.94</v>
      </c>
      <c r="J6" s="34">
        <v>3107.94</v>
      </c>
      <c r="K6" s="34">
        <v>3422.94</v>
      </c>
      <c r="L6" s="34">
        <v>4897.3999999999996</v>
      </c>
      <c r="M6" s="34">
        <v>3029.05</v>
      </c>
      <c r="N6" s="34">
        <v>41584.640000000007</v>
      </c>
    </row>
    <row r="7" spans="1:14" x14ac:dyDescent="0.2">
      <c r="A7" s="33" t="s">
        <v>18</v>
      </c>
      <c r="B7" s="34">
        <v>758.52</v>
      </c>
      <c r="C7" s="34">
        <v>643.43000000000006</v>
      </c>
      <c r="D7" s="34">
        <v>449.21000000000004</v>
      </c>
      <c r="E7" s="34">
        <v>285.04999999999995</v>
      </c>
      <c r="F7" s="34">
        <v>450.63000000000011</v>
      </c>
      <c r="G7" s="34">
        <v>270.2</v>
      </c>
      <c r="H7" s="34">
        <v>350.55</v>
      </c>
      <c r="I7" s="34">
        <v>428.73</v>
      </c>
      <c r="J7" s="34">
        <v>410.09000000000003</v>
      </c>
      <c r="K7" s="34">
        <v>440.75000000000006</v>
      </c>
      <c r="L7" s="34">
        <v>642.55999999999995</v>
      </c>
      <c r="M7" s="34">
        <v>400.9</v>
      </c>
      <c r="N7" s="34">
        <v>5530.6200000000008</v>
      </c>
    </row>
    <row r="8" spans="1:14" x14ac:dyDescent="0.2">
      <c r="A8" s="33" t="s">
        <v>44</v>
      </c>
      <c r="B8" s="34">
        <v>4865.74</v>
      </c>
      <c r="C8" s="34">
        <v>3246.26</v>
      </c>
      <c r="D8" s="34">
        <v>3115.54</v>
      </c>
      <c r="E8" s="34">
        <v>3406.8500000000004</v>
      </c>
      <c r="F8" s="34">
        <v>5399.88</v>
      </c>
      <c r="G8" s="34">
        <v>3488.5599999999995</v>
      </c>
      <c r="H8" s="34">
        <v>3544.13</v>
      </c>
      <c r="I8" s="34">
        <v>3696.67</v>
      </c>
      <c r="J8" s="34">
        <v>3518.03</v>
      </c>
      <c r="K8" s="34">
        <v>3863.69</v>
      </c>
      <c r="L8" s="34">
        <v>5539.9599999999991</v>
      </c>
      <c r="M8" s="34">
        <v>3429.9500000000003</v>
      </c>
      <c r="N8" s="34">
        <v>47115.260000000009</v>
      </c>
    </row>
  </sheetData>
  <pageMargins left="0.7" right="0.7" top="0.75" bottom="0.75" header="0.3" footer="0.3"/>
  <pageSetup scale="76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F231-C5DA-4AB5-8A0B-3E248A24BC47}">
  <sheetPr>
    <pageSetUpPr fitToPage="1"/>
  </sheetPr>
  <dimension ref="A1:P179"/>
  <sheetViews>
    <sheetView zoomScale="125" workbookViewId="0">
      <selection activeCell="D186" sqref="D186"/>
    </sheetView>
  </sheetViews>
  <sheetFormatPr baseColWidth="10" defaultColWidth="8.83203125" defaultRowHeight="15" x14ac:dyDescent="0.2"/>
  <cols>
    <col min="1" max="1" width="14.1640625" customWidth="1"/>
    <col min="2" max="2" width="21.1640625" customWidth="1"/>
    <col min="3" max="3" width="32.33203125" customWidth="1"/>
    <col min="4" max="4" width="14.1640625" customWidth="1"/>
    <col min="5" max="5" width="8.6640625" customWidth="1"/>
    <col min="6" max="6" width="14.1640625" style="36" customWidth="1"/>
    <col min="7" max="7" width="14.1640625" customWidth="1"/>
    <col min="8" max="8" width="10" customWidth="1"/>
    <col min="9" max="9" width="14.1640625" customWidth="1"/>
    <col min="10" max="10" width="36.33203125" customWidth="1"/>
    <col min="11" max="11" width="22.33203125" customWidth="1"/>
    <col min="12" max="14" width="14.1640625" customWidth="1"/>
    <col min="15" max="15" width="14.5" customWidth="1"/>
    <col min="16" max="16" width="29.1640625" customWidth="1"/>
  </cols>
  <sheetData>
    <row r="1" spans="1:16" x14ac:dyDescent="0.2">
      <c r="A1" s="31" t="s">
        <v>42</v>
      </c>
      <c r="B1" s="31" t="s">
        <v>41</v>
      </c>
      <c r="C1" s="31" t="s">
        <v>40</v>
      </c>
      <c r="D1" s="31" t="s">
        <v>39</v>
      </c>
      <c r="E1" s="31" t="s">
        <v>38</v>
      </c>
      <c r="F1" s="35" t="s">
        <v>37</v>
      </c>
      <c r="G1" s="31" t="s">
        <v>19</v>
      </c>
      <c r="H1" s="31" t="s">
        <v>36</v>
      </c>
      <c r="I1" s="31" t="s">
        <v>35</v>
      </c>
      <c r="J1" s="31" t="s">
        <v>34</v>
      </c>
      <c r="K1" s="31" t="s">
        <v>33</v>
      </c>
      <c r="L1" s="31" t="s">
        <v>32</v>
      </c>
      <c r="M1" s="31" t="s">
        <v>31</v>
      </c>
      <c r="N1" s="31" t="s">
        <v>2</v>
      </c>
      <c r="O1" s="31" t="s">
        <v>82</v>
      </c>
      <c r="P1" s="31" t="s">
        <v>30</v>
      </c>
    </row>
    <row r="2" spans="1:16" ht="16" x14ac:dyDescent="0.2">
      <c r="A2" s="55" t="s">
        <v>25</v>
      </c>
      <c r="B2" s="55" t="s">
        <v>24</v>
      </c>
      <c r="C2" s="55" t="s">
        <v>23</v>
      </c>
      <c r="D2" s="55" t="s">
        <v>29</v>
      </c>
      <c r="E2" s="55" t="s">
        <v>64</v>
      </c>
      <c r="F2" s="56">
        <v>45352</v>
      </c>
      <c r="G2" s="57">
        <v>1375.49</v>
      </c>
      <c r="H2" s="57">
        <v>0</v>
      </c>
      <c r="I2" s="57">
        <v>1375.49</v>
      </c>
      <c r="J2" s="55" t="s">
        <v>28</v>
      </c>
      <c r="K2" s="55" t="s">
        <v>20</v>
      </c>
      <c r="L2" s="55" t="s">
        <v>19</v>
      </c>
      <c r="M2" s="58">
        <v>1</v>
      </c>
      <c r="N2" s="55" t="s">
        <v>27</v>
      </c>
      <c r="O2" s="46" t="s">
        <v>90</v>
      </c>
    </row>
    <row r="3" spans="1:16" ht="16" x14ac:dyDescent="0.2">
      <c r="A3" s="55" t="s">
        <v>25</v>
      </c>
      <c r="B3" s="55" t="s">
        <v>24</v>
      </c>
      <c r="C3" s="55" t="s">
        <v>23</v>
      </c>
      <c r="D3" s="55" t="s">
        <v>55</v>
      </c>
      <c r="E3" s="55" t="s">
        <v>64</v>
      </c>
      <c r="F3" s="56">
        <v>45352</v>
      </c>
      <c r="G3" s="57">
        <v>12.5</v>
      </c>
      <c r="H3" s="57">
        <v>0</v>
      </c>
      <c r="I3" s="57">
        <v>12.5</v>
      </c>
      <c r="J3" s="55" t="s">
        <v>56</v>
      </c>
      <c r="K3" s="55" t="s">
        <v>20</v>
      </c>
      <c r="L3" s="55" t="s">
        <v>19</v>
      </c>
      <c r="M3" s="58">
        <v>1</v>
      </c>
      <c r="N3" s="55" t="s">
        <v>18</v>
      </c>
      <c r="O3" s="46" t="s">
        <v>90</v>
      </c>
    </row>
    <row r="4" spans="1:16" ht="16" x14ac:dyDescent="0.2">
      <c r="A4" s="55" t="s">
        <v>25</v>
      </c>
      <c r="B4" s="55" t="s">
        <v>24</v>
      </c>
      <c r="C4" s="55" t="s">
        <v>23</v>
      </c>
      <c r="D4" s="55" t="s">
        <v>60</v>
      </c>
      <c r="E4" s="55" t="s">
        <v>64</v>
      </c>
      <c r="F4" s="56">
        <v>45352</v>
      </c>
      <c r="G4" s="57">
        <v>4.22</v>
      </c>
      <c r="H4" s="57">
        <v>0</v>
      </c>
      <c r="I4" s="57">
        <v>4.22</v>
      </c>
      <c r="J4" s="55" t="s">
        <v>61</v>
      </c>
      <c r="K4" s="55" t="s">
        <v>20</v>
      </c>
      <c r="L4" s="55" t="s">
        <v>19</v>
      </c>
      <c r="M4" s="58">
        <v>1</v>
      </c>
      <c r="N4" s="55" t="s">
        <v>18</v>
      </c>
      <c r="O4" s="46" t="s">
        <v>90</v>
      </c>
    </row>
    <row r="5" spans="1:16" ht="16" x14ac:dyDescent="0.2">
      <c r="A5" s="55" t="s">
        <v>25</v>
      </c>
      <c r="B5" s="55" t="s">
        <v>24</v>
      </c>
      <c r="C5" s="55" t="s">
        <v>23</v>
      </c>
      <c r="D5" s="55" t="s">
        <v>62</v>
      </c>
      <c r="E5" s="55" t="s">
        <v>64</v>
      </c>
      <c r="F5" s="56">
        <v>45352</v>
      </c>
      <c r="G5" s="57">
        <v>6.8</v>
      </c>
      <c r="H5" s="57">
        <v>0</v>
      </c>
      <c r="I5" s="57">
        <v>6.8</v>
      </c>
      <c r="J5" s="55" t="s">
        <v>63</v>
      </c>
      <c r="K5" s="55" t="s">
        <v>20</v>
      </c>
      <c r="L5" s="55" t="s">
        <v>19</v>
      </c>
      <c r="M5" s="58">
        <v>1</v>
      </c>
      <c r="N5" s="55" t="s">
        <v>18</v>
      </c>
      <c r="O5" s="46" t="s">
        <v>90</v>
      </c>
    </row>
    <row r="6" spans="1:16" ht="16" x14ac:dyDescent="0.2">
      <c r="A6" s="55" t="s">
        <v>25</v>
      </c>
      <c r="B6" s="55" t="s">
        <v>24</v>
      </c>
      <c r="C6" s="55" t="s">
        <v>23</v>
      </c>
      <c r="D6" s="55" t="s">
        <v>57</v>
      </c>
      <c r="E6" s="55" t="s">
        <v>64</v>
      </c>
      <c r="F6" s="56">
        <v>45352</v>
      </c>
      <c r="G6" s="57">
        <v>205</v>
      </c>
      <c r="H6" s="57">
        <v>0</v>
      </c>
      <c r="I6" s="57">
        <v>205</v>
      </c>
      <c r="J6" s="55" t="s">
        <v>58</v>
      </c>
      <c r="K6" s="55" t="s">
        <v>20</v>
      </c>
      <c r="L6" s="55" t="s">
        <v>19</v>
      </c>
      <c r="M6" s="58">
        <v>1</v>
      </c>
      <c r="N6" s="55" t="s">
        <v>18</v>
      </c>
      <c r="O6" s="46" t="s">
        <v>90</v>
      </c>
    </row>
    <row r="7" spans="1:16" ht="16" x14ac:dyDescent="0.2">
      <c r="A7" s="55" t="s">
        <v>25</v>
      </c>
      <c r="B7" s="55" t="s">
        <v>24</v>
      </c>
      <c r="C7" s="55" t="s">
        <v>23</v>
      </c>
      <c r="D7" s="55" t="s">
        <v>22</v>
      </c>
      <c r="E7" s="55" t="s">
        <v>64</v>
      </c>
      <c r="F7" s="56">
        <v>45352</v>
      </c>
      <c r="G7" s="57">
        <v>18.739999999999998</v>
      </c>
      <c r="H7" s="57">
        <v>0</v>
      </c>
      <c r="I7" s="57">
        <v>18.739999999999998</v>
      </c>
      <c r="J7" s="55" t="s">
        <v>26</v>
      </c>
      <c r="K7" s="55" t="s">
        <v>20</v>
      </c>
      <c r="L7" s="55" t="s">
        <v>19</v>
      </c>
      <c r="M7" s="58">
        <v>1</v>
      </c>
      <c r="N7" s="55" t="s">
        <v>18</v>
      </c>
      <c r="O7" s="46" t="s">
        <v>90</v>
      </c>
    </row>
    <row r="8" spans="1:16" ht="16" x14ac:dyDescent="0.2">
      <c r="A8" s="55" t="s">
        <v>25</v>
      </c>
      <c r="B8" s="55" t="s">
        <v>24</v>
      </c>
      <c r="C8" s="55" t="s">
        <v>23</v>
      </c>
      <c r="D8" s="55" t="s">
        <v>22</v>
      </c>
      <c r="E8" s="55" t="s">
        <v>64</v>
      </c>
      <c r="F8" s="56">
        <v>45352</v>
      </c>
      <c r="G8" s="57">
        <v>80.12</v>
      </c>
      <c r="H8" s="57">
        <v>0</v>
      </c>
      <c r="I8" s="57">
        <v>80.12</v>
      </c>
      <c r="J8" s="55" t="s">
        <v>21</v>
      </c>
      <c r="K8" s="55" t="s">
        <v>20</v>
      </c>
      <c r="L8" s="55" t="s">
        <v>19</v>
      </c>
      <c r="M8" s="58">
        <v>1</v>
      </c>
      <c r="N8" s="55" t="s">
        <v>18</v>
      </c>
      <c r="O8" s="46" t="s">
        <v>90</v>
      </c>
    </row>
    <row r="9" spans="1:16" ht="16" x14ac:dyDescent="0.2">
      <c r="A9" s="55" t="s">
        <v>25</v>
      </c>
      <c r="B9" s="55" t="s">
        <v>24</v>
      </c>
      <c r="C9" s="55" t="s">
        <v>23</v>
      </c>
      <c r="D9" s="55" t="s">
        <v>29</v>
      </c>
      <c r="E9" s="55" t="s">
        <v>64</v>
      </c>
      <c r="F9" s="56">
        <v>45366</v>
      </c>
      <c r="G9" s="57">
        <v>1310.08</v>
      </c>
      <c r="H9" s="57">
        <v>0</v>
      </c>
      <c r="I9" s="57">
        <v>1310.08</v>
      </c>
      <c r="J9" s="55" t="s">
        <v>28</v>
      </c>
      <c r="K9" s="55" t="s">
        <v>20</v>
      </c>
      <c r="L9" s="55" t="s">
        <v>19</v>
      </c>
      <c r="M9" s="58">
        <v>1</v>
      </c>
      <c r="N9" s="55" t="s">
        <v>27</v>
      </c>
      <c r="O9" s="46" t="s">
        <v>90</v>
      </c>
    </row>
    <row r="10" spans="1:16" ht="16" x14ac:dyDescent="0.2">
      <c r="A10" s="55" t="s">
        <v>25</v>
      </c>
      <c r="B10" s="55" t="s">
        <v>24</v>
      </c>
      <c r="C10" s="55" t="s">
        <v>23</v>
      </c>
      <c r="D10" s="55" t="s">
        <v>55</v>
      </c>
      <c r="E10" s="55" t="s">
        <v>64</v>
      </c>
      <c r="F10" s="56">
        <v>45366</v>
      </c>
      <c r="G10" s="57">
        <v>12.5</v>
      </c>
      <c r="H10" s="57">
        <v>0</v>
      </c>
      <c r="I10" s="57">
        <v>12.5</v>
      </c>
      <c r="J10" s="55" t="s">
        <v>56</v>
      </c>
      <c r="K10" s="55" t="s">
        <v>20</v>
      </c>
      <c r="L10" s="55" t="s">
        <v>19</v>
      </c>
      <c r="M10" s="58">
        <v>1</v>
      </c>
      <c r="N10" s="55" t="s">
        <v>18</v>
      </c>
      <c r="O10" s="46" t="s">
        <v>90</v>
      </c>
    </row>
    <row r="11" spans="1:16" ht="16" x14ac:dyDescent="0.2">
      <c r="A11" s="55" t="s">
        <v>25</v>
      </c>
      <c r="B11" s="55" t="s">
        <v>24</v>
      </c>
      <c r="C11" s="55" t="s">
        <v>23</v>
      </c>
      <c r="D11" s="55" t="s">
        <v>60</v>
      </c>
      <c r="E11" s="55" t="s">
        <v>64</v>
      </c>
      <c r="F11" s="56">
        <v>45366</v>
      </c>
      <c r="G11" s="57">
        <v>4.22</v>
      </c>
      <c r="H11" s="57">
        <v>0</v>
      </c>
      <c r="I11" s="57">
        <v>4.22</v>
      </c>
      <c r="J11" s="55" t="s">
        <v>61</v>
      </c>
      <c r="K11" s="55" t="s">
        <v>20</v>
      </c>
      <c r="L11" s="55" t="s">
        <v>19</v>
      </c>
      <c r="M11" s="58">
        <v>1</v>
      </c>
      <c r="N11" s="55" t="s">
        <v>18</v>
      </c>
      <c r="O11" s="46" t="s">
        <v>90</v>
      </c>
    </row>
    <row r="12" spans="1:16" ht="16" x14ac:dyDescent="0.2">
      <c r="A12" s="55" t="s">
        <v>25</v>
      </c>
      <c r="B12" s="55" t="s">
        <v>24</v>
      </c>
      <c r="C12" s="55" t="s">
        <v>23</v>
      </c>
      <c r="D12" s="55" t="s">
        <v>62</v>
      </c>
      <c r="E12" s="55" t="s">
        <v>64</v>
      </c>
      <c r="F12" s="56">
        <v>45366</v>
      </c>
      <c r="G12" s="57">
        <v>6.8</v>
      </c>
      <c r="H12" s="57">
        <v>0</v>
      </c>
      <c r="I12" s="57">
        <v>6.8</v>
      </c>
      <c r="J12" s="55" t="s">
        <v>63</v>
      </c>
      <c r="K12" s="55" t="s">
        <v>20</v>
      </c>
      <c r="L12" s="55" t="s">
        <v>19</v>
      </c>
      <c r="M12" s="58">
        <v>1</v>
      </c>
      <c r="N12" s="55" t="s">
        <v>18</v>
      </c>
      <c r="O12" s="46" t="s">
        <v>90</v>
      </c>
    </row>
    <row r="13" spans="1:16" ht="16" x14ac:dyDescent="0.2">
      <c r="A13" s="55" t="s">
        <v>25</v>
      </c>
      <c r="B13" s="55" t="s">
        <v>24</v>
      </c>
      <c r="C13" s="55" t="s">
        <v>23</v>
      </c>
      <c r="D13" s="55" t="s">
        <v>57</v>
      </c>
      <c r="E13" s="55" t="s">
        <v>64</v>
      </c>
      <c r="F13" s="56">
        <v>45366</v>
      </c>
      <c r="G13" s="57">
        <v>205</v>
      </c>
      <c r="H13" s="57">
        <v>0</v>
      </c>
      <c r="I13" s="57">
        <v>205</v>
      </c>
      <c r="J13" s="55" t="s">
        <v>58</v>
      </c>
      <c r="K13" s="55" t="s">
        <v>20</v>
      </c>
      <c r="L13" s="55" t="s">
        <v>19</v>
      </c>
      <c r="M13" s="58">
        <v>1</v>
      </c>
      <c r="N13" s="55" t="s">
        <v>18</v>
      </c>
      <c r="O13" s="46" t="s">
        <v>90</v>
      </c>
    </row>
    <row r="14" spans="1:16" ht="16" x14ac:dyDescent="0.2">
      <c r="A14" s="55" t="s">
        <v>25</v>
      </c>
      <c r="B14" s="55" t="s">
        <v>24</v>
      </c>
      <c r="C14" s="55" t="s">
        <v>23</v>
      </c>
      <c r="D14" s="55" t="s">
        <v>22</v>
      </c>
      <c r="E14" s="55" t="s">
        <v>64</v>
      </c>
      <c r="F14" s="56">
        <v>45366</v>
      </c>
      <c r="G14" s="57">
        <v>17.79</v>
      </c>
      <c r="H14" s="57">
        <v>0</v>
      </c>
      <c r="I14" s="57">
        <v>17.79</v>
      </c>
      <c r="J14" s="55" t="s">
        <v>26</v>
      </c>
      <c r="K14" s="55" t="s">
        <v>20</v>
      </c>
      <c r="L14" s="55" t="s">
        <v>19</v>
      </c>
      <c r="M14" s="58">
        <v>1</v>
      </c>
      <c r="N14" s="55" t="s">
        <v>18</v>
      </c>
      <c r="O14" s="46" t="s">
        <v>90</v>
      </c>
    </row>
    <row r="15" spans="1:16" ht="16" x14ac:dyDescent="0.2">
      <c r="A15" s="55" t="s">
        <v>25</v>
      </c>
      <c r="B15" s="55" t="s">
        <v>24</v>
      </c>
      <c r="C15" s="55" t="s">
        <v>23</v>
      </c>
      <c r="D15" s="55" t="s">
        <v>22</v>
      </c>
      <c r="E15" s="55" t="s">
        <v>64</v>
      </c>
      <c r="F15" s="56">
        <v>45366</v>
      </c>
      <c r="G15" s="57">
        <v>76.069999999999993</v>
      </c>
      <c r="H15" s="57">
        <v>0</v>
      </c>
      <c r="I15" s="57">
        <v>76.069999999999993</v>
      </c>
      <c r="J15" s="55" t="s">
        <v>21</v>
      </c>
      <c r="K15" s="55" t="s">
        <v>20</v>
      </c>
      <c r="L15" s="55" t="s">
        <v>19</v>
      </c>
      <c r="M15" s="58">
        <v>1</v>
      </c>
      <c r="N15" s="55" t="s">
        <v>18</v>
      </c>
      <c r="O15" s="46" t="s">
        <v>90</v>
      </c>
    </row>
    <row r="16" spans="1:16" ht="16" x14ac:dyDescent="0.2">
      <c r="A16" s="55" t="s">
        <v>25</v>
      </c>
      <c r="B16" s="55" t="s">
        <v>24</v>
      </c>
      <c r="C16" s="55" t="s">
        <v>23</v>
      </c>
      <c r="D16" s="55" t="s">
        <v>29</v>
      </c>
      <c r="E16" s="55" t="s">
        <v>64</v>
      </c>
      <c r="F16" s="56">
        <v>45380</v>
      </c>
      <c r="G16" s="57">
        <v>1421.65</v>
      </c>
      <c r="H16" s="57">
        <v>0</v>
      </c>
      <c r="I16" s="57">
        <v>1421.65</v>
      </c>
      <c r="J16" s="55" t="s">
        <v>28</v>
      </c>
      <c r="K16" s="55" t="s">
        <v>20</v>
      </c>
      <c r="L16" s="55" t="s">
        <v>19</v>
      </c>
      <c r="M16" s="58">
        <v>1</v>
      </c>
      <c r="N16" s="55" t="s">
        <v>27</v>
      </c>
      <c r="O16" s="46" t="s">
        <v>90</v>
      </c>
    </row>
    <row r="17" spans="1:15" ht="16" x14ac:dyDescent="0.2">
      <c r="A17" s="55" t="s">
        <v>25</v>
      </c>
      <c r="B17" s="55" t="s">
        <v>24</v>
      </c>
      <c r="C17" s="55" t="s">
        <v>23</v>
      </c>
      <c r="D17" s="55" t="s">
        <v>22</v>
      </c>
      <c r="E17" s="55" t="s">
        <v>64</v>
      </c>
      <c r="F17" s="56">
        <v>45380</v>
      </c>
      <c r="G17" s="57">
        <v>20.62</v>
      </c>
      <c r="H17" s="57">
        <v>0</v>
      </c>
      <c r="I17" s="57">
        <v>20.62</v>
      </c>
      <c r="J17" s="55" t="s">
        <v>26</v>
      </c>
      <c r="K17" s="55" t="s">
        <v>20</v>
      </c>
      <c r="L17" s="55" t="s">
        <v>19</v>
      </c>
      <c r="M17" s="58">
        <v>1</v>
      </c>
      <c r="N17" s="55" t="s">
        <v>18</v>
      </c>
      <c r="O17" s="46" t="s">
        <v>90</v>
      </c>
    </row>
    <row r="18" spans="1:15" ht="16" x14ac:dyDescent="0.2">
      <c r="A18" s="55" t="s">
        <v>25</v>
      </c>
      <c r="B18" s="55" t="s">
        <v>24</v>
      </c>
      <c r="C18" s="55" t="s">
        <v>23</v>
      </c>
      <c r="D18" s="55" t="s">
        <v>22</v>
      </c>
      <c r="E18" s="55" t="s">
        <v>64</v>
      </c>
      <c r="F18" s="56">
        <v>45380</v>
      </c>
      <c r="G18" s="57">
        <v>88.14</v>
      </c>
      <c r="H18" s="57">
        <v>0</v>
      </c>
      <c r="I18" s="57">
        <v>88.14</v>
      </c>
      <c r="J18" s="55" t="s">
        <v>21</v>
      </c>
      <c r="K18" s="55" t="s">
        <v>20</v>
      </c>
      <c r="L18" s="55" t="s">
        <v>19</v>
      </c>
      <c r="M18" s="58">
        <v>1</v>
      </c>
      <c r="N18" s="55" t="s">
        <v>18</v>
      </c>
      <c r="O18" s="46" t="s">
        <v>90</v>
      </c>
    </row>
    <row r="19" spans="1:15" ht="16" x14ac:dyDescent="0.2">
      <c r="A19" s="55" t="s">
        <v>25</v>
      </c>
      <c r="B19" s="55" t="s">
        <v>24</v>
      </c>
      <c r="C19" s="55" t="s">
        <v>23</v>
      </c>
      <c r="D19" s="55" t="s">
        <v>29</v>
      </c>
      <c r="E19" s="55" t="s">
        <v>92</v>
      </c>
      <c r="F19" s="56">
        <v>45394</v>
      </c>
      <c r="G19" s="57">
        <v>1325.46</v>
      </c>
      <c r="H19" s="57">
        <v>0</v>
      </c>
      <c r="I19" s="57">
        <v>1325.46</v>
      </c>
      <c r="J19" s="55" t="s">
        <v>28</v>
      </c>
      <c r="K19" s="55" t="s">
        <v>20</v>
      </c>
      <c r="L19" s="55" t="s">
        <v>19</v>
      </c>
      <c r="M19" s="58">
        <v>1</v>
      </c>
      <c r="N19" s="55" t="s">
        <v>27</v>
      </c>
      <c r="O19" s="46" t="s">
        <v>90</v>
      </c>
    </row>
    <row r="20" spans="1:15" ht="16" x14ac:dyDescent="0.2">
      <c r="A20" s="55" t="s">
        <v>25</v>
      </c>
      <c r="B20" s="55" t="s">
        <v>24</v>
      </c>
      <c r="C20" s="55" t="s">
        <v>23</v>
      </c>
      <c r="D20" s="55" t="s">
        <v>55</v>
      </c>
      <c r="E20" s="55" t="s">
        <v>92</v>
      </c>
      <c r="F20" s="56">
        <v>45394</v>
      </c>
      <c r="G20" s="57">
        <v>12.5</v>
      </c>
      <c r="H20" s="57">
        <v>0</v>
      </c>
      <c r="I20" s="57">
        <v>12.5</v>
      </c>
      <c r="J20" s="55" t="s">
        <v>56</v>
      </c>
      <c r="K20" s="55" t="s">
        <v>20</v>
      </c>
      <c r="L20" s="55" t="s">
        <v>19</v>
      </c>
      <c r="M20" s="58">
        <v>1</v>
      </c>
      <c r="N20" s="55" t="s">
        <v>18</v>
      </c>
      <c r="O20" s="46" t="s">
        <v>90</v>
      </c>
    </row>
    <row r="21" spans="1:15" ht="16" x14ac:dyDescent="0.2">
      <c r="A21" s="55" t="s">
        <v>25</v>
      </c>
      <c r="B21" s="55" t="s">
        <v>24</v>
      </c>
      <c r="C21" s="55" t="s">
        <v>23</v>
      </c>
      <c r="D21" s="55" t="s">
        <v>60</v>
      </c>
      <c r="E21" s="55" t="s">
        <v>92</v>
      </c>
      <c r="F21" s="56">
        <v>45394</v>
      </c>
      <c r="G21" s="57">
        <v>4.22</v>
      </c>
      <c r="H21" s="57">
        <v>0</v>
      </c>
      <c r="I21" s="57">
        <v>4.22</v>
      </c>
      <c r="J21" s="55" t="s">
        <v>61</v>
      </c>
      <c r="K21" s="55" t="s">
        <v>20</v>
      </c>
      <c r="L21" s="55" t="s">
        <v>19</v>
      </c>
      <c r="M21" s="58">
        <v>1</v>
      </c>
      <c r="N21" s="55" t="s">
        <v>18</v>
      </c>
      <c r="O21" s="46" t="s">
        <v>90</v>
      </c>
    </row>
    <row r="22" spans="1:15" ht="16" x14ac:dyDescent="0.2">
      <c r="A22" s="55" t="s">
        <v>25</v>
      </c>
      <c r="B22" s="55" t="s">
        <v>24</v>
      </c>
      <c r="C22" s="55" t="s">
        <v>23</v>
      </c>
      <c r="D22" s="55" t="s">
        <v>62</v>
      </c>
      <c r="E22" s="55" t="s">
        <v>92</v>
      </c>
      <c r="F22" s="56">
        <v>45394</v>
      </c>
      <c r="G22" s="57">
        <v>6.8</v>
      </c>
      <c r="H22" s="57">
        <v>0</v>
      </c>
      <c r="I22" s="57">
        <v>6.8</v>
      </c>
      <c r="J22" s="55" t="s">
        <v>63</v>
      </c>
      <c r="K22" s="55" t="s">
        <v>20</v>
      </c>
      <c r="L22" s="55" t="s">
        <v>19</v>
      </c>
      <c r="M22" s="58">
        <v>1</v>
      </c>
      <c r="N22" s="55" t="s">
        <v>18</v>
      </c>
      <c r="O22" s="46" t="s">
        <v>90</v>
      </c>
    </row>
    <row r="23" spans="1:15" ht="16" x14ac:dyDescent="0.2">
      <c r="A23" s="55" t="s">
        <v>25</v>
      </c>
      <c r="B23" s="55" t="s">
        <v>24</v>
      </c>
      <c r="C23" s="55" t="s">
        <v>23</v>
      </c>
      <c r="D23" s="55" t="s">
        <v>57</v>
      </c>
      <c r="E23" s="55" t="s">
        <v>92</v>
      </c>
      <c r="F23" s="56">
        <v>45394</v>
      </c>
      <c r="G23" s="57">
        <v>205</v>
      </c>
      <c r="H23" s="57">
        <v>0</v>
      </c>
      <c r="I23" s="57">
        <v>205</v>
      </c>
      <c r="J23" s="55" t="s">
        <v>58</v>
      </c>
      <c r="K23" s="55" t="s">
        <v>20</v>
      </c>
      <c r="L23" s="55" t="s">
        <v>19</v>
      </c>
      <c r="M23" s="58">
        <v>1</v>
      </c>
      <c r="N23" s="55" t="s">
        <v>18</v>
      </c>
      <c r="O23" s="46" t="s">
        <v>90</v>
      </c>
    </row>
    <row r="24" spans="1:15" ht="16" x14ac:dyDescent="0.2">
      <c r="A24" s="55" t="s">
        <v>25</v>
      </c>
      <c r="B24" s="55" t="s">
        <v>24</v>
      </c>
      <c r="C24" s="55" t="s">
        <v>23</v>
      </c>
      <c r="D24" s="55" t="s">
        <v>22</v>
      </c>
      <c r="E24" s="55" t="s">
        <v>92</v>
      </c>
      <c r="F24" s="56">
        <v>45394</v>
      </c>
      <c r="G24" s="57">
        <v>18.010000000000002</v>
      </c>
      <c r="H24" s="57">
        <v>0</v>
      </c>
      <c r="I24" s="57">
        <v>18.010000000000002</v>
      </c>
      <c r="J24" s="55" t="s">
        <v>26</v>
      </c>
      <c r="K24" s="55" t="s">
        <v>20</v>
      </c>
      <c r="L24" s="55" t="s">
        <v>19</v>
      </c>
      <c r="M24" s="58">
        <v>1</v>
      </c>
      <c r="N24" s="55" t="s">
        <v>18</v>
      </c>
      <c r="O24" s="46" t="s">
        <v>90</v>
      </c>
    </row>
    <row r="25" spans="1:15" ht="16" x14ac:dyDescent="0.2">
      <c r="A25" s="55" t="s">
        <v>25</v>
      </c>
      <c r="B25" s="55" t="s">
        <v>24</v>
      </c>
      <c r="C25" s="55" t="s">
        <v>23</v>
      </c>
      <c r="D25" s="55" t="s">
        <v>22</v>
      </c>
      <c r="E25" s="55" t="s">
        <v>92</v>
      </c>
      <c r="F25" s="56">
        <v>45394</v>
      </c>
      <c r="G25" s="57">
        <v>77.02</v>
      </c>
      <c r="H25" s="57">
        <v>0</v>
      </c>
      <c r="I25" s="57">
        <v>77.02</v>
      </c>
      <c r="J25" s="55" t="s">
        <v>21</v>
      </c>
      <c r="K25" s="55" t="s">
        <v>20</v>
      </c>
      <c r="L25" s="55" t="s">
        <v>19</v>
      </c>
      <c r="M25" s="58">
        <v>1</v>
      </c>
      <c r="N25" s="55" t="s">
        <v>18</v>
      </c>
      <c r="O25" s="46" t="s">
        <v>90</v>
      </c>
    </row>
    <row r="26" spans="1:15" ht="16" x14ac:dyDescent="0.2">
      <c r="A26" s="55" t="s">
        <v>25</v>
      </c>
      <c r="B26" s="55" t="s">
        <v>24</v>
      </c>
      <c r="C26" s="55" t="s">
        <v>23</v>
      </c>
      <c r="D26" s="55" t="s">
        <v>29</v>
      </c>
      <c r="E26" s="55" t="s">
        <v>92</v>
      </c>
      <c r="F26" s="56">
        <v>45408</v>
      </c>
      <c r="G26" s="57">
        <v>1277.3699999999999</v>
      </c>
      <c r="H26" s="57">
        <v>0</v>
      </c>
      <c r="I26" s="57">
        <v>1277.3699999999999</v>
      </c>
      <c r="J26" s="55" t="s">
        <v>28</v>
      </c>
      <c r="K26" s="55" t="s">
        <v>20</v>
      </c>
      <c r="L26" s="55" t="s">
        <v>19</v>
      </c>
      <c r="M26" s="58">
        <v>1</v>
      </c>
      <c r="N26" s="55" t="s">
        <v>27</v>
      </c>
      <c r="O26" s="46" t="s">
        <v>90</v>
      </c>
    </row>
    <row r="27" spans="1:15" ht="16" x14ac:dyDescent="0.2">
      <c r="A27" s="55" t="s">
        <v>25</v>
      </c>
      <c r="B27" s="55" t="s">
        <v>24</v>
      </c>
      <c r="C27" s="55" t="s">
        <v>23</v>
      </c>
      <c r="D27" s="55" t="s">
        <v>55</v>
      </c>
      <c r="E27" s="55" t="s">
        <v>92</v>
      </c>
      <c r="F27" s="56">
        <v>45408</v>
      </c>
      <c r="G27" s="57">
        <v>12.5</v>
      </c>
      <c r="H27" s="57">
        <v>0</v>
      </c>
      <c r="I27" s="57">
        <v>12.5</v>
      </c>
      <c r="J27" s="55" t="s">
        <v>56</v>
      </c>
      <c r="K27" s="55" t="s">
        <v>20</v>
      </c>
      <c r="L27" s="55" t="s">
        <v>19</v>
      </c>
      <c r="M27" s="58">
        <v>1</v>
      </c>
      <c r="N27" s="55" t="s">
        <v>18</v>
      </c>
      <c r="O27" s="46" t="s">
        <v>90</v>
      </c>
    </row>
    <row r="28" spans="1:15" ht="16" x14ac:dyDescent="0.2">
      <c r="A28" s="55" t="s">
        <v>25</v>
      </c>
      <c r="B28" s="55" t="s">
        <v>24</v>
      </c>
      <c r="C28" s="55" t="s">
        <v>23</v>
      </c>
      <c r="D28" s="55" t="s">
        <v>60</v>
      </c>
      <c r="E28" s="55" t="s">
        <v>92</v>
      </c>
      <c r="F28" s="56">
        <v>45408</v>
      </c>
      <c r="G28" s="57">
        <v>4.22</v>
      </c>
      <c r="H28" s="57">
        <v>0</v>
      </c>
      <c r="I28" s="57">
        <v>4.22</v>
      </c>
      <c r="J28" s="55" t="s">
        <v>61</v>
      </c>
      <c r="K28" s="55" t="s">
        <v>20</v>
      </c>
      <c r="L28" s="55" t="s">
        <v>19</v>
      </c>
      <c r="M28" s="58">
        <v>1</v>
      </c>
      <c r="N28" s="55" t="s">
        <v>18</v>
      </c>
      <c r="O28" s="46" t="s">
        <v>90</v>
      </c>
    </row>
    <row r="29" spans="1:15" ht="16" x14ac:dyDescent="0.2">
      <c r="A29" s="55" t="s">
        <v>25</v>
      </c>
      <c r="B29" s="55" t="s">
        <v>24</v>
      </c>
      <c r="C29" s="55" t="s">
        <v>23</v>
      </c>
      <c r="D29" s="55" t="s">
        <v>62</v>
      </c>
      <c r="E29" s="55" t="s">
        <v>92</v>
      </c>
      <c r="F29" s="56">
        <v>45408</v>
      </c>
      <c r="G29" s="57">
        <v>6.8</v>
      </c>
      <c r="H29" s="57">
        <v>0</v>
      </c>
      <c r="I29" s="57">
        <v>6.8</v>
      </c>
      <c r="J29" s="55" t="s">
        <v>63</v>
      </c>
      <c r="K29" s="55" t="s">
        <v>20</v>
      </c>
      <c r="L29" s="55" t="s">
        <v>19</v>
      </c>
      <c r="M29" s="58">
        <v>1</v>
      </c>
      <c r="N29" s="55" t="s">
        <v>18</v>
      </c>
      <c r="O29" s="46" t="s">
        <v>90</v>
      </c>
    </row>
    <row r="30" spans="1:15" ht="16" x14ac:dyDescent="0.2">
      <c r="A30" s="55" t="s">
        <v>25</v>
      </c>
      <c r="B30" s="55" t="s">
        <v>24</v>
      </c>
      <c r="C30" s="55" t="s">
        <v>23</v>
      </c>
      <c r="D30" s="55" t="s">
        <v>57</v>
      </c>
      <c r="E30" s="55" t="s">
        <v>92</v>
      </c>
      <c r="F30" s="56">
        <v>45408</v>
      </c>
      <c r="G30" s="57">
        <v>205</v>
      </c>
      <c r="H30" s="57">
        <v>0</v>
      </c>
      <c r="I30" s="57">
        <v>205</v>
      </c>
      <c r="J30" s="55" t="s">
        <v>58</v>
      </c>
      <c r="K30" s="55" t="s">
        <v>20</v>
      </c>
      <c r="L30" s="55" t="s">
        <v>19</v>
      </c>
      <c r="M30" s="58">
        <v>1</v>
      </c>
      <c r="N30" s="55" t="s">
        <v>18</v>
      </c>
      <c r="O30" s="46" t="s">
        <v>90</v>
      </c>
    </row>
    <row r="31" spans="1:15" ht="16" x14ac:dyDescent="0.2">
      <c r="A31" s="55" t="s">
        <v>25</v>
      </c>
      <c r="B31" s="55" t="s">
        <v>24</v>
      </c>
      <c r="C31" s="55" t="s">
        <v>23</v>
      </c>
      <c r="D31" s="55" t="s">
        <v>22</v>
      </c>
      <c r="E31" s="55" t="s">
        <v>92</v>
      </c>
      <c r="F31" s="56">
        <v>45408</v>
      </c>
      <c r="G31" s="57">
        <v>17.32</v>
      </c>
      <c r="H31" s="57">
        <v>0</v>
      </c>
      <c r="I31" s="57">
        <v>17.32</v>
      </c>
      <c r="J31" s="55" t="s">
        <v>26</v>
      </c>
      <c r="K31" s="55" t="s">
        <v>20</v>
      </c>
      <c r="L31" s="55" t="s">
        <v>19</v>
      </c>
      <c r="M31" s="58">
        <v>1</v>
      </c>
      <c r="N31" s="55" t="s">
        <v>18</v>
      </c>
      <c r="O31" s="46" t="s">
        <v>90</v>
      </c>
    </row>
    <row r="32" spans="1:15" ht="16" x14ac:dyDescent="0.2">
      <c r="A32" s="55" t="s">
        <v>25</v>
      </c>
      <c r="B32" s="55" t="s">
        <v>24</v>
      </c>
      <c r="C32" s="55" t="s">
        <v>23</v>
      </c>
      <c r="D32" s="55" t="s">
        <v>22</v>
      </c>
      <c r="E32" s="55" t="s">
        <v>92</v>
      </c>
      <c r="F32" s="56">
        <v>45408</v>
      </c>
      <c r="G32" s="57">
        <v>74.040000000000006</v>
      </c>
      <c r="H32" s="57">
        <v>0</v>
      </c>
      <c r="I32" s="57">
        <v>74.040000000000006</v>
      </c>
      <c r="J32" s="55" t="s">
        <v>21</v>
      </c>
      <c r="K32" s="55" t="s">
        <v>20</v>
      </c>
      <c r="L32" s="55" t="s">
        <v>19</v>
      </c>
      <c r="M32" s="58">
        <v>1</v>
      </c>
      <c r="N32" s="55" t="s">
        <v>18</v>
      </c>
      <c r="O32" s="46" t="s">
        <v>90</v>
      </c>
    </row>
    <row r="33" spans="1:15" ht="16" x14ac:dyDescent="0.2">
      <c r="A33" s="55" t="s">
        <v>25</v>
      </c>
      <c r="B33" s="55" t="s">
        <v>24</v>
      </c>
      <c r="C33" s="55" t="s">
        <v>23</v>
      </c>
      <c r="D33" s="55" t="s">
        <v>29</v>
      </c>
      <c r="E33" s="55" t="s">
        <v>93</v>
      </c>
      <c r="F33" s="56">
        <v>45422</v>
      </c>
      <c r="G33" s="57">
        <v>1342.79</v>
      </c>
      <c r="H33" s="57">
        <v>0</v>
      </c>
      <c r="I33" s="57">
        <v>1342.79</v>
      </c>
      <c r="J33" s="55" t="s">
        <v>28</v>
      </c>
      <c r="K33" s="55" t="s">
        <v>20</v>
      </c>
      <c r="L33" s="55" t="s">
        <v>19</v>
      </c>
      <c r="M33" s="58">
        <v>1</v>
      </c>
      <c r="N33" s="55" t="s">
        <v>27</v>
      </c>
      <c r="O33" s="46" t="s">
        <v>90</v>
      </c>
    </row>
    <row r="34" spans="1:15" ht="16" x14ac:dyDescent="0.2">
      <c r="A34" s="55" t="s">
        <v>25</v>
      </c>
      <c r="B34" s="55" t="s">
        <v>24</v>
      </c>
      <c r="C34" s="55" t="s">
        <v>23</v>
      </c>
      <c r="D34" s="55" t="s">
        <v>55</v>
      </c>
      <c r="E34" s="55" t="s">
        <v>93</v>
      </c>
      <c r="F34" s="56">
        <v>45422</v>
      </c>
      <c r="G34" s="57">
        <v>12.5</v>
      </c>
      <c r="H34" s="57">
        <v>0</v>
      </c>
      <c r="I34" s="57">
        <v>12.5</v>
      </c>
      <c r="J34" s="55" t="s">
        <v>56</v>
      </c>
      <c r="K34" s="55" t="s">
        <v>20</v>
      </c>
      <c r="L34" s="55" t="s">
        <v>19</v>
      </c>
      <c r="M34" s="58">
        <v>1</v>
      </c>
      <c r="N34" s="55" t="s">
        <v>18</v>
      </c>
      <c r="O34" s="46" t="s">
        <v>90</v>
      </c>
    </row>
    <row r="35" spans="1:15" ht="16" x14ac:dyDescent="0.2">
      <c r="A35" s="55" t="s">
        <v>25</v>
      </c>
      <c r="B35" s="55" t="s">
        <v>24</v>
      </c>
      <c r="C35" s="55" t="s">
        <v>23</v>
      </c>
      <c r="D35" s="55" t="s">
        <v>60</v>
      </c>
      <c r="E35" s="55" t="s">
        <v>93</v>
      </c>
      <c r="F35" s="56">
        <v>45422</v>
      </c>
      <c r="G35" s="57">
        <v>4.22</v>
      </c>
      <c r="H35" s="57">
        <v>0</v>
      </c>
      <c r="I35" s="57">
        <v>4.22</v>
      </c>
      <c r="J35" s="55" t="s">
        <v>61</v>
      </c>
      <c r="K35" s="55" t="s">
        <v>20</v>
      </c>
      <c r="L35" s="55" t="s">
        <v>19</v>
      </c>
      <c r="M35" s="58">
        <v>1</v>
      </c>
      <c r="N35" s="55" t="s">
        <v>18</v>
      </c>
      <c r="O35" s="46" t="s">
        <v>90</v>
      </c>
    </row>
    <row r="36" spans="1:15" ht="16" x14ac:dyDescent="0.2">
      <c r="A36" s="55" t="s">
        <v>25</v>
      </c>
      <c r="B36" s="55" t="s">
        <v>24</v>
      </c>
      <c r="C36" s="55" t="s">
        <v>23</v>
      </c>
      <c r="D36" s="55" t="s">
        <v>62</v>
      </c>
      <c r="E36" s="55" t="s">
        <v>93</v>
      </c>
      <c r="F36" s="56">
        <v>45422</v>
      </c>
      <c r="G36" s="57">
        <v>6.8</v>
      </c>
      <c r="H36" s="57">
        <v>0</v>
      </c>
      <c r="I36" s="57">
        <v>6.8</v>
      </c>
      <c r="J36" s="55" t="s">
        <v>63</v>
      </c>
      <c r="K36" s="55" t="s">
        <v>20</v>
      </c>
      <c r="L36" s="55" t="s">
        <v>19</v>
      </c>
      <c r="M36" s="58">
        <v>1</v>
      </c>
      <c r="N36" s="55" t="s">
        <v>18</v>
      </c>
      <c r="O36" s="46" t="s">
        <v>90</v>
      </c>
    </row>
    <row r="37" spans="1:15" ht="16" x14ac:dyDescent="0.2">
      <c r="A37" s="55" t="s">
        <v>25</v>
      </c>
      <c r="B37" s="55" t="s">
        <v>24</v>
      </c>
      <c r="C37" s="55" t="s">
        <v>23</v>
      </c>
      <c r="D37" s="55" t="s">
        <v>57</v>
      </c>
      <c r="E37" s="55" t="s">
        <v>93</v>
      </c>
      <c r="F37" s="56">
        <v>45422</v>
      </c>
      <c r="G37" s="57">
        <v>205</v>
      </c>
      <c r="H37" s="57">
        <v>0</v>
      </c>
      <c r="I37" s="57">
        <v>205</v>
      </c>
      <c r="J37" s="55" t="s">
        <v>58</v>
      </c>
      <c r="K37" s="55" t="s">
        <v>20</v>
      </c>
      <c r="L37" s="55" t="s">
        <v>19</v>
      </c>
      <c r="M37" s="58">
        <v>1</v>
      </c>
      <c r="N37" s="55" t="s">
        <v>18</v>
      </c>
      <c r="O37" s="46" t="s">
        <v>90</v>
      </c>
    </row>
    <row r="38" spans="1:15" ht="16" x14ac:dyDescent="0.2">
      <c r="A38" s="55" t="s">
        <v>25</v>
      </c>
      <c r="B38" s="55" t="s">
        <v>24</v>
      </c>
      <c r="C38" s="55" t="s">
        <v>23</v>
      </c>
      <c r="D38" s="55" t="s">
        <v>22</v>
      </c>
      <c r="E38" s="55" t="s">
        <v>93</v>
      </c>
      <c r="F38" s="56">
        <v>45422</v>
      </c>
      <c r="G38" s="57">
        <v>18.260000000000002</v>
      </c>
      <c r="H38" s="57">
        <v>0</v>
      </c>
      <c r="I38" s="57">
        <v>18.260000000000002</v>
      </c>
      <c r="J38" s="55" t="s">
        <v>26</v>
      </c>
      <c r="K38" s="55" t="s">
        <v>20</v>
      </c>
      <c r="L38" s="55" t="s">
        <v>19</v>
      </c>
      <c r="M38" s="58">
        <v>1</v>
      </c>
      <c r="N38" s="55" t="s">
        <v>18</v>
      </c>
      <c r="O38" s="46" t="s">
        <v>90</v>
      </c>
    </row>
    <row r="39" spans="1:15" ht="16" x14ac:dyDescent="0.2">
      <c r="A39" s="55" t="s">
        <v>25</v>
      </c>
      <c r="B39" s="55" t="s">
        <v>24</v>
      </c>
      <c r="C39" s="55" t="s">
        <v>23</v>
      </c>
      <c r="D39" s="55" t="s">
        <v>22</v>
      </c>
      <c r="E39" s="55" t="s">
        <v>93</v>
      </c>
      <c r="F39" s="56">
        <v>45422</v>
      </c>
      <c r="G39" s="57">
        <v>78.099999999999994</v>
      </c>
      <c r="H39" s="57">
        <v>0</v>
      </c>
      <c r="I39" s="57">
        <v>78.099999999999994</v>
      </c>
      <c r="J39" s="55" t="s">
        <v>21</v>
      </c>
      <c r="K39" s="55" t="s">
        <v>20</v>
      </c>
      <c r="L39" s="55" t="s">
        <v>19</v>
      </c>
      <c r="M39" s="58">
        <v>1</v>
      </c>
      <c r="N39" s="55" t="s">
        <v>18</v>
      </c>
      <c r="O39" s="46" t="s">
        <v>90</v>
      </c>
    </row>
    <row r="40" spans="1:15" ht="16" x14ac:dyDescent="0.2">
      <c r="A40" s="55" t="s">
        <v>25</v>
      </c>
      <c r="B40" s="55" t="s">
        <v>24</v>
      </c>
      <c r="C40" s="55" t="s">
        <v>23</v>
      </c>
      <c r="D40" s="55" t="s">
        <v>29</v>
      </c>
      <c r="E40" s="55" t="s">
        <v>93</v>
      </c>
      <c r="F40" s="56">
        <v>45436</v>
      </c>
      <c r="G40" s="57">
        <v>1323.54</v>
      </c>
      <c r="H40" s="57">
        <v>0</v>
      </c>
      <c r="I40" s="57">
        <v>1323.54</v>
      </c>
      <c r="J40" s="55" t="s">
        <v>28</v>
      </c>
      <c r="K40" s="55" t="s">
        <v>20</v>
      </c>
      <c r="L40" s="55" t="s">
        <v>19</v>
      </c>
      <c r="M40" s="58">
        <v>1</v>
      </c>
      <c r="N40" s="55" t="s">
        <v>27</v>
      </c>
      <c r="O40" s="46" t="s">
        <v>90</v>
      </c>
    </row>
    <row r="41" spans="1:15" ht="16" x14ac:dyDescent="0.2">
      <c r="A41" s="55" t="s">
        <v>25</v>
      </c>
      <c r="B41" s="55" t="s">
        <v>24</v>
      </c>
      <c r="C41" s="55" t="s">
        <v>23</v>
      </c>
      <c r="D41" s="55" t="s">
        <v>55</v>
      </c>
      <c r="E41" s="55" t="s">
        <v>93</v>
      </c>
      <c r="F41" s="56">
        <v>45436</v>
      </c>
      <c r="G41" s="57">
        <v>12.5</v>
      </c>
      <c r="H41" s="57">
        <v>0</v>
      </c>
      <c r="I41" s="57">
        <v>12.5</v>
      </c>
      <c r="J41" s="55" t="s">
        <v>56</v>
      </c>
      <c r="K41" s="55" t="s">
        <v>20</v>
      </c>
      <c r="L41" s="55" t="s">
        <v>19</v>
      </c>
      <c r="M41" s="58">
        <v>1</v>
      </c>
      <c r="N41" s="55" t="s">
        <v>18</v>
      </c>
      <c r="O41" s="46" t="s">
        <v>90</v>
      </c>
    </row>
    <row r="42" spans="1:15" ht="16" x14ac:dyDescent="0.2">
      <c r="A42" s="55" t="s">
        <v>25</v>
      </c>
      <c r="B42" s="55" t="s">
        <v>24</v>
      </c>
      <c r="C42" s="55" t="s">
        <v>23</v>
      </c>
      <c r="D42" s="55" t="s">
        <v>60</v>
      </c>
      <c r="E42" s="55" t="s">
        <v>93</v>
      </c>
      <c r="F42" s="56">
        <v>45436</v>
      </c>
      <c r="G42" s="57">
        <v>4.22</v>
      </c>
      <c r="H42" s="57">
        <v>0</v>
      </c>
      <c r="I42" s="57">
        <v>4.22</v>
      </c>
      <c r="J42" s="55" t="s">
        <v>61</v>
      </c>
      <c r="K42" s="55" t="s">
        <v>20</v>
      </c>
      <c r="L42" s="55" t="s">
        <v>19</v>
      </c>
      <c r="M42" s="58">
        <v>1</v>
      </c>
      <c r="N42" s="55" t="s">
        <v>18</v>
      </c>
      <c r="O42" s="46" t="s">
        <v>90</v>
      </c>
    </row>
    <row r="43" spans="1:15" ht="16" x14ac:dyDescent="0.2">
      <c r="A43" s="55" t="s">
        <v>25</v>
      </c>
      <c r="B43" s="55" t="s">
        <v>24</v>
      </c>
      <c r="C43" s="55" t="s">
        <v>23</v>
      </c>
      <c r="D43" s="55" t="s">
        <v>62</v>
      </c>
      <c r="E43" s="55" t="s">
        <v>93</v>
      </c>
      <c r="F43" s="56">
        <v>45436</v>
      </c>
      <c r="G43" s="57">
        <v>6.8</v>
      </c>
      <c r="H43" s="57">
        <v>0</v>
      </c>
      <c r="I43" s="57">
        <v>6.8</v>
      </c>
      <c r="J43" s="55" t="s">
        <v>63</v>
      </c>
      <c r="K43" s="55" t="s">
        <v>20</v>
      </c>
      <c r="L43" s="55" t="s">
        <v>19</v>
      </c>
      <c r="M43" s="58">
        <v>1</v>
      </c>
      <c r="N43" s="55" t="s">
        <v>18</v>
      </c>
      <c r="O43" s="46" t="s">
        <v>90</v>
      </c>
    </row>
    <row r="44" spans="1:15" ht="16" x14ac:dyDescent="0.2">
      <c r="A44" s="55" t="s">
        <v>25</v>
      </c>
      <c r="B44" s="55" t="s">
        <v>24</v>
      </c>
      <c r="C44" s="55" t="s">
        <v>23</v>
      </c>
      <c r="D44" s="55" t="s">
        <v>22</v>
      </c>
      <c r="E44" s="55" t="s">
        <v>93</v>
      </c>
      <c r="F44" s="56">
        <v>45436</v>
      </c>
      <c r="G44" s="57">
        <v>19.11</v>
      </c>
      <c r="H44" s="57">
        <v>0</v>
      </c>
      <c r="I44" s="57">
        <v>19.11</v>
      </c>
      <c r="J44" s="55" t="s">
        <v>26</v>
      </c>
      <c r="K44" s="55" t="s">
        <v>20</v>
      </c>
      <c r="L44" s="55" t="s">
        <v>19</v>
      </c>
      <c r="M44" s="58">
        <v>1</v>
      </c>
      <c r="N44" s="55" t="s">
        <v>18</v>
      </c>
      <c r="O44" s="46" t="s">
        <v>90</v>
      </c>
    </row>
    <row r="45" spans="1:15" ht="16" x14ac:dyDescent="0.2">
      <c r="A45" s="55" t="s">
        <v>25</v>
      </c>
      <c r="B45" s="55" t="s">
        <v>24</v>
      </c>
      <c r="C45" s="55" t="s">
        <v>23</v>
      </c>
      <c r="D45" s="55" t="s">
        <v>22</v>
      </c>
      <c r="E45" s="55" t="s">
        <v>93</v>
      </c>
      <c r="F45" s="56">
        <v>45436</v>
      </c>
      <c r="G45" s="57">
        <v>81.7</v>
      </c>
      <c r="H45" s="57">
        <v>0</v>
      </c>
      <c r="I45" s="57">
        <v>81.7</v>
      </c>
      <c r="J45" s="55" t="s">
        <v>21</v>
      </c>
      <c r="K45" s="55" t="s">
        <v>20</v>
      </c>
      <c r="L45" s="55" t="s">
        <v>19</v>
      </c>
      <c r="M45" s="58">
        <v>1</v>
      </c>
      <c r="N45" s="55" t="s">
        <v>18</v>
      </c>
      <c r="O45" s="46" t="s">
        <v>90</v>
      </c>
    </row>
    <row r="46" spans="1:15" ht="16" x14ac:dyDescent="0.2">
      <c r="A46" s="55" t="s">
        <v>25</v>
      </c>
      <c r="B46" s="55" t="s">
        <v>24</v>
      </c>
      <c r="C46" s="55" t="s">
        <v>23</v>
      </c>
      <c r="D46" s="55" t="s">
        <v>29</v>
      </c>
      <c r="E46" s="55" t="s">
        <v>107</v>
      </c>
      <c r="F46" s="56">
        <v>45450</v>
      </c>
      <c r="G46" s="57">
        <v>1456.28</v>
      </c>
      <c r="H46" s="57">
        <v>0</v>
      </c>
      <c r="I46" s="57">
        <v>1456.28</v>
      </c>
      <c r="J46" s="55" t="s">
        <v>28</v>
      </c>
      <c r="K46" s="55" t="s">
        <v>20</v>
      </c>
      <c r="L46" s="55" t="s">
        <v>19</v>
      </c>
      <c r="M46" s="58">
        <v>1</v>
      </c>
      <c r="N46" s="55" t="s">
        <v>27</v>
      </c>
      <c r="O46" s="46" t="s">
        <v>90</v>
      </c>
    </row>
    <row r="47" spans="1:15" ht="16" x14ac:dyDescent="0.2">
      <c r="A47" s="55" t="s">
        <v>25</v>
      </c>
      <c r="B47" s="55" t="s">
        <v>24</v>
      </c>
      <c r="C47" s="55" t="s">
        <v>23</v>
      </c>
      <c r="D47" s="55" t="s">
        <v>55</v>
      </c>
      <c r="E47" s="55" t="s">
        <v>107</v>
      </c>
      <c r="F47" s="56">
        <v>45450</v>
      </c>
      <c r="G47" s="57">
        <v>12.5</v>
      </c>
      <c r="H47" s="57">
        <v>0</v>
      </c>
      <c r="I47" s="57">
        <v>12.5</v>
      </c>
      <c r="J47" s="55" t="s">
        <v>56</v>
      </c>
      <c r="K47" s="55" t="s">
        <v>20</v>
      </c>
      <c r="L47" s="55" t="s">
        <v>19</v>
      </c>
      <c r="M47" s="58">
        <v>1</v>
      </c>
      <c r="N47" s="55" t="s">
        <v>18</v>
      </c>
      <c r="O47" s="46" t="s">
        <v>90</v>
      </c>
    </row>
    <row r="48" spans="1:15" ht="16" x14ac:dyDescent="0.2">
      <c r="A48" s="55" t="s">
        <v>25</v>
      </c>
      <c r="B48" s="55" t="s">
        <v>24</v>
      </c>
      <c r="C48" s="55" t="s">
        <v>23</v>
      </c>
      <c r="D48" s="55" t="s">
        <v>60</v>
      </c>
      <c r="E48" s="55" t="s">
        <v>107</v>
      </c>
      <c r="F48" s="56">
        <v>45450</v>
      </c>
      <c r="G48" s="57">
        <v>3.9</v>
      </c>
      <c r="H48" s="57">
        <v>0</v>
      </c>
      <c r="I48" s="57">
        <v>3.9</v>
      </c>
      <c r="J48" s="55" t="s">
        <v>61</v>
      </c>
      <c r="K48" s="55" t="s">
        <v>20</v>
      </c>
      <c r="L48" s="55" t="s">
        <v>19</v>
      </c>
      <c r="M48" s="58">
        <v>1</v>
      </c>
      <c r="N48" s="55" t="s">
        <v>18</v>
      </c>
      <c r="O48" s="46" t="s">
        <v>90</v>
      </c>
    </row>
    <row r="49" spans="1:15" ht="16" x14ac:dyDescent="0.2">
      <c r="A49" s="55" t="s">
        <v>25</v>
      </c>
      <c r="B49" s="55" t="s">
        <v>24</v>
      </c>
      <c r="C49" s="55" t="s">
        <v>23</v>
      </c>
      <c r="D49" s="55" t="s">
        <v>62</v>
      </c>
      <c r="E49" s="55" t="s">
        <v>107</v>
      </c>
      <c r="F49" s="56">
        <v>45450</v>
      </c>
      <c r="G49" s="57">
        <v>6.28</v>
      </c>
      <c r="H49" s="57">
        <v>0</v>
      </c>
      <c r="I49" s="57">
        <v>6.28</v>
      </c>
      <c r="J49" s="55" t="s">
        <v>63</v>
      </c>
      <c r="K49" s="55" t="s">
        <v>20</v>
      </c>
      <c r="L49" s="55" t="s">
        <v>19</v>
      </c>
      <c r="M49" s="58">
        <v>1</v>
      </c>
      <c r="N49" s="55" t="s">
        <v>18</v>
      </c>
      <c r="O49" s="46" t="s">
        <v>90</v>
      </c>
    </row>
    <row r="50" spans="1:15" ht="16" x14ac:dyDescent="0.2">
      <c r="A50" s="55" t="s">
        <v>25</v>
      </c>
      <c r="B50" s="55" t="s">
        <v>24</v>
      </c>
      <c r="C50" s="55" t="s">
        <v>23</v>
      </c>
      <c r="D50" s="55" t="s">
        <v>22</v>
      </c>
      <c r="E50" s="55" t="s">
        <v>107</v>
      </c>
      <c r="F50" s="56">
        <v>45450</v>
      </c>
      <c r="G50" s="57">
        <v>21.03</v>
      </c>
      <c r="H50" s="57">
        <v>0</v>
      </c>
      <c r="I50" s="57">
        <v>21.03</v>
      </c>
      <c r="J50" s="55" t="s">
        <v>26</v>
      </c>
      <c r="K50" s="55" t="s">
        <v>20</v>
      </c>
      <c r="L50" s="55" t="s">
        <v>19</v>
      </c>
      <c r="M50" s="58">
        <v>1</v>
      </c>
      <c r="N50" s="55" t="s">
        <v>18</v>
      </c>
      <c r="O50" s="46" t="s">
        <v>90</v>
      </c>
    </row>
    <row r="51" spans="1:15" ht="16" x14ac:dyDescent="0.2">
      <c r="A51" s="55" t="s">
        <v>25</v>
      </c>
      <c r="B51" s="55" t="s">
        <v>24</v>
      </c>
      <c r="C51" s="55" t="s">
        <v>23</v>
      </c>
      <c r="D51" s="55" t="s">
        <v>22</v>
      </c>
      <c r="E51" s="55" t="s">
        <v>107</v>
      </c>
      <c r="F51" s="56">
        <v>45450</v>
      </c>
      <c r="G51" s="57">
        <v>89.92</v>
      </c>
      <c r="H51" s="57">
        <v>0</v>
      </c>
      <c r="I51" s="57">
        <v>89.92</v>
      </c>
      <c r="J51" s="55" t="s">
        <v>21</v>
      </c>
      <c r="K51" s="55" t="s">
        <v>20</v>
      </c>
      <c r="L51" s="55" t="s">
        <v>19</v>
      </c>
      <c r="M51" s="58">
        <v>1</v>
      </c>
      <c r="N51" s="55" t="s">
        <v>18</v>
      </c>
      <c r="O51" s="46" t="s">
        <v>90</v>
      </c>
    </row>
    <row r="52" spans="1:15" ht="16" x14ac:dyDescent="0.2">
      <c r="A52" s="55" t="s">
        <v>25</v>
      </c>
      <c r="B52" s="55" t="s">
        <v>24</v>
      </c>
      <c r="C52" s="55" t="s">
        <v>23</v>
      </c>
      <c r="D52" s="55" t="s">
        <v>29</v>
      </c>
      <c r="E52" s="55" t="s">
        <v>107</v>
      </c>
      <c r="F52" s="56">
        <v>45464</v>
      </c>
      <c r="G52" s="57">
        <v>1665.52</v>
      </c>
      <c r="H52" s="57">
        <v>0</v>
      </c>
      <c r="I52" s="57">
        <v>1665.52</v>
      </c>
      <c r="J52" s="55" t="s">
        <v>28</v>
      </c>
      <c r="K52" s="55" t="s">
        <v>20</v>
      </c>
      <c r="L52" s="55" t="s">
        <v>19</v>
      </c>
      <c r="M52" s="58">
        <v>1</v>
      </c>
      <c r="N52" s="55" t="s">
        <v>27</v>
      </c>
      <c r="O52" s="46" t="s">
        <v>90</v>
      </c>
    </row>
    <row r="53" spans="1:15" ht="16" x14ac:dyDescent="0.2">
      <c r="A53" s="55" t="s">
        <v>25</v>
      </c>
      <c r="B53" s="55" t="s">
        <v>24</v>
      </c>
      <c r="C53" s="55" t="s">
        <v>23</v>
      </c>
      <c r="D53" s="55" t="s">
        <v>55</v>
      </c>
      <c r="E53" s="55" t="s">
        <v>107</v>
      </c>
      <c r="F53" s="56">
        <v>45464</v>
      </c>
      <c r="G53" s="57">
        <v>12.5</v>
      </c>
      <c r="H53" s="57">
        <v>0</v>
      </c>
      <c r="I53" s="57">
        <v>12.5</v>
      </c>
      <c r="J53" s="55" t="s">
        <v>56</v>
      </c>
      <c r="K53" s="55" t="s">
        <v>20</v>
      </c>
      <c r="L53" s="55" t="s">
        <v>19</v>
      </c>
      <c r="M53" s="58">
        <v>1</v>
      </c>
      <c r="N53" s="55" t="s">
        <v>18</v>
      </c>
      <c r="O53" s="46" t="s">
        <v>90</v>
      </c>
    </row>
    <row r="54" spans="1:15" ht="16" x14ac:dyDescent="0.2">
      <c r="A54" s="55" t="s">
        <v>25</v>
      </c>
      <c r="B54" s="55" t="s">
        <v>24</v>
      </c>
      <c r="C54" s="55" t="s">
        <v>23</v>
      </c>
      <c r="D54" s="55" t="s">
        <v>60</v>
      </c>
      <c r="E54" s="55" t="s">
        <v>107</v>
      </c>
      <c r="F54" s="56">
        <v>45464</v>
      </c>
      <c r="G54" s="57">
        <v>4.5599999999999996</v>
      </c>
      <c r="H54" s="57">
        <v>0</v>
      </c>
      <c r="I54" s="57">
        <v>4.5599999999999996</v>
      </c>
      <c r="J54" s="55" t="s">
        <v>61</v>
      </c>
      <c r="K54" s="55" t="s">
        <v>20</v>
      </c>
      <c r="L54" s="55" t="s">
        <v>19</v>
      </c>
      <c r="M54" s="58">
        <v>1</v>
      </c>
      <c r="N54" s="55" t="s">
        <v>18</v>
      </c>
      <c r="O54" s="46" t="s">
        <v>90</v>
      </c>
    </row>
    <row r="55" spans="1:15" ht="16" x14ac:dyDescent="0.2">
      <c r="A55" s="55" t="s">
        <v>25</v>
      </c>
      <c r="B55" s="55" t="s">
        <v>24</v>
      </c>
      <c r="C55" s="55" t="s">
        <v>23</v>
      </c>
      <c r="D55" s="55" t="s">
        <v>62</v>
      </c>
      <c r="E55" s="55" t="s">
        <v>107</v>
      </c>
      <c r="F55" s="56">
        <v>45464</v>
      </c>
      <c r="G55" s="57">
        <v>7.36</v>
      </c>
      <c r="H55" s="57">
        <v>0</v>
      </c>
      <c r="I55" s="57">
        <v>7.36</v>
      </c>
      <c r="J55" s="55" t="s">
        <v>63</v>
      </c>
      <c r="K55" s="55" t="s">
        <v>20</v>
      </c>
      <c r="L55" s="55" t="s">
        <v>19</v>
      </c>
      <c r="M55" s="58">
        <v>1</v>
      </c>
      <c r="N55" s="55" t="s">
        <v>18</v>
      </c>
      <c r="O55" s="46" t="s">
        <v>90</v>
      </c>
    </row>
    <row r="56" spans="1:15" ht="16" x14ac:dyDescent="0.2">
      <c r="A56" s="55" t="s">
        <v>25</v>
      </c>
      <c r="B56" s="55" t="s">
        <v>24</v>
      </c>
      <c r="C56" s="55" t="s">
        <v>23</v>
      </c>
      <c r="D56" s="55" t="s">
        <v>22</v>
      </c>
      <c r="E56" s="55" t="s">
        <v>107</v>
      </c>
      <c r="F56" s="56">
        <v>45464</v>
      </c>
      <c r="G56" s="57">
        <v>24.07</v>
      </c>
      <c r="H56" s="57">
        <v>0</v>
      </c>
      <c r="I56" s="57">
        <v>24.07</v>
      </c>
      <c r="J56" s="55" t="s">
        <v>26</v>
      </c>
      <c r="K56" s="55" t="s">
        <v>20</v>
      </c>
      <c r="L56" s="55" t="s">
        <v>19</v>
      </c>
      <c r="M56" s="58">
        <v>1</v>
      </c>
      <c r="N56" s="55" t="s">
        <v>18</v>
      </c>
      <c r="O56" s="46" t="s">
        <v>90</v>
      </c>
    </row>
    <row r="57" spans="1:15" ht="16" x14ac:dyDescent="0.2">
      <c r="A57" s="55" t="s">
        <v>25</v>
      </c>
      <c r="B57" s="55" t="s">
        <v>24</v>
      </c>
      <c r="C57" s="55" t="s">
        <v>23</v>
      </c>
      <c r="D57" s="55" t="s">
        <v>22</v>
      </c>
      <c r="E57" s="55" t="s">
        <v>107</v>
      </c>
      <c r="F57" s="56">
        <v>45464</v>
      </c>
      <c r="G57" s="57">
        <v>102.93</v>
      </c>
      <c r="H57" s="57">
        <v>0</v>
      </c>
      <c r="I57" s="57">
        <v>102.93</v>
      </c>
      <c r="J57" s="55" t="s">
        <v>21</v>
      </c>
      <c r="K57" s="55" t="s">
        <v>20</v>
      </c>
      <c r="L57" s="55" t="s">
        <v>19</v>
      </c>
      <c r="M57" s="58">
        <v>1</v>
      </c>
      <c r="N57" s="55" t="s">
        <v>18</v>
      </c>
      <c r="O57" s="46" t="s">
        <v>90</v>
      </c>
    </row>
    <row r="58" spans="1:15" ht="16" x14ac:dyDescent="0.2">
      <c r="A58" s="55" t="s">
        <v>25</v>
      </c>
      <c r="B58" s="55" t="s">
        <v>24</v>
      </c>
      <c r="C58" s="55" t="s">
        <v>23</v>
      </c>
      <c r="D58" s="55" t="s">
        <v>29</v>
      </c>
      <c r="E58" s="55" t="s">
        <v>108</v>
      </c>
      <c r="F58" s="56">
        <v>45478</v>
      </c>
      <c r="G58" s="57">
        <v>1577.63</v>
      </c>
      <c r="H58" s="57">
        <v>0</v>
      </c>
      <c r="I58" s="57">
        <v>1577.63</v>
      </c>
      <c r="J58" s="55" t="s">
        <v>28</v>
      </c>
      <c r="K58" s="55" t="s">
        <v>20</v>
      </c>
      <c r="L58" s="55" t="s">
        <v>19</v>
      </c>
      <c r="M58" s="58">
        <v>1</v>
      </c>
      <c r="N58" s="55" t="s">
        <v>27</v>
      </c>
      <c r="O58" s="46" t="s">
        <v>90</v>
      </c>
    </row>
    <row r="59" spans="1:15" ht="16" x14ac:dyDescent="0.2">
      <c r="A59" s="55" t="s">
        <v>25</v>
      </c>
      <c r="B59" s="55" t="s">
        <v>24</v>
      </c>
      <c r="C59" s="55" t="s">
        <v>23</v>
      </c>
      <c r="D59" s="55" t="s">
        <v>55</v>
      </c>
      <c r="E59" s="55" t="s">
        <v>108</v>
      </c>
      <c r="F59" s="56">
        <v>45478</v>
      </c>
      <c r="G59" s="57">
        <v>12.5</v>
      </c>
      <c r="H59" s="57">
        <v>0</v>
      </c>
      <c r="I59" s="57">
        <v>12.5</v>
      </c>
      <c r="J59" s="55" t="s">
        <v>56</v>
      </c>
      <c r="K59" s="55" t="s">
        <v>20</v>
      </c>
      <c r="L59" s="55" t="s">
        <v>19</v>
      </c>
      <c r="M59" s="58">
        <v>1</v>
      </c>
      <c r="N59" s="55" t="s">
        <v>18</v>
      </c>
      <c r="O59" s="46" t="s">
        <v>90</v>
      </c>
    </row>
    <row r="60" spans="1:15" ht="16" x14ac:dyDescent="0.2">
      <c r="A60" s="55" t="s">
        <v>25</v>
      </c>
      <c r="B60" s="55" t="s">
        <v>24</v>
      </c>
      <c r="C60" s="55" t="s">
        <v>23</v>
      </c>
      <c r="D60" s="55" t="s">
        <v>60</v>
      </c>
      <c r="E60" s="55" t="s">
        <v>108</v>
      </c>
      <c r="F60" s="56">
        <v>45478</v>
      </c>
      <c r="G60" s="57">
        <v>4.5599999999999996</v>
      </c>
      <c r="H60" s="57">
        <v>0</v>
      </c>
      <c r="I60" s="57">
        <v>4.5599999999999996</v>
      </c>
      <c r="J60" s="55" t="s">
        <v>61</v>
      </c>
      <c r="K60" s="55" t="s">
        <v>20</v>
      </c>
      <c r="L60" s="55" t="s">
        <v>19</v>
      </c>
      <c r="M60" s="58">
        <v>1</v>
      </c>
      <c r="N60" s="55" t="s">
        <v>18</v>
      </c>
      <c r="O60" s="46" t="s">
        <v>90</v>
      </c>
    </row>
    <row r="61" spans="1:15" ht="16" x14ac:dyDescent="0.2">
      <c r="A61" s="55" t="s">
        <v>25</v>
      </c>
      <c r="B61" s="55" t="s">
        <v>24</v>
      </c>
      <c r="C61" s="55" t="s">
        <v>23</v>
      </c>
      <c r="D61" s="55" t="s">
        <v>62</v>
      </c>
      <c r="E61" s="55" t="s">
        <v>108</v>
      </c>
      <c r="F61" s="56">
        <v>45478</v>
      </c>
      <c r="G61" s="57">
        <v>7.36</v>
      </c>
      <c r="H61" s="57">
        <v>0</v>
      </c>
      <c r="I61" s="57">
        <v>7.36</v>
      </c>
      <c r="J61" s="55" t="s">
        <v>63</v>
      </c>
      <c r="K61" s="55" t="s">
        <v>20</v>
      </c>
      <c r="L61" s="55" t="s">
        <v>19</v>
      </c>
      <c r="M61" s="58">
        <v>1</v>
      </c>
      <c r="N61" s="55" t="s">
        <v>18</v>
      </c>
      <c r="O61" s="46" t="s">
        <v>90</v>
      </c>
    </row>
    <row r="62" spans="1:15" ht="16" x14ac:dyDescent="0.2">
      <c r="A62" s="55" t="s">
        <v>25</v>
      </c>
      <c r="B62" s="55" t="s">
        <v>24</v>
      </c>
      <c r="C62" s="55" t="s">
        <v>23</v>
      </c>
      <c r="D62" s="55" t="s">
        <v>22</v>
      </c>
      <c r="E62" s="55" t="s">
        <v>108</v>
      </c>
      <c r="F62" s="56">
        <v>45478</v>
      </c>
      <c r="G62" s="57">
        <v>22.8</v>
      </c>
      <c r="H62" s="57">
        <v>0</v>
      </c>
      <c r="I62" s="57">
        <v>22.8</v>
      </c>
      <c r="J62" s="55" t="s">
        <v>26</v>
      </c>
      <c r="K62" s="55" t="s">
        <v>20</v>
      </c>
      <c r="L62" s="55" t="s">
        <v>19</v>
      </c>
      <c r="M62" s="58">
        <v>1</v>
      </c>
      <c r="N62" s="55" t="s">
        <v>18</v>
      </c>
      <c r="O62" s="46" t="s">
        <v>90</v>
      </c>
    </row>
    <row r="63" spans="1:15" ht="16" x14ac:dyDescent="0.2">
      <c r="A63" s="55" t="s">
        <v>25</v>
      </c>
      <c r="B63" s="55" t="s">
        <v>24</v>
      </c>
      <c r="C63" s="55" t="s">
        <v>23</v>
      </c>
      <c r="D63" s="55" t="s">
        <v>22</v>
      </c>
      <c r="E63" s="55" t="s">
        <v>108</v>
      </c>
      <c r="F63" s="56">
        <v>45478</v>
      </c>
      <c r="G63" s="57">
        <v>97.47</v>
      </c>
      <c r="H63" s="57">
        <v>0</v>
      </c>
      <c r="I63" s="57">
        <v>97.47</v>
      </c>
      <c r="J63" s="55" t="s">
        <v>21</v>
      </c>
      <c r="K63" s="55" t="s">
        <v>20</v>
      </c>
      <c r="L63" s="55" t="s">
        <v>19</v>
      </c>
      <c r="M63" s="58">
        <v>1</v>
      </c>
      <c r="N63" s="55" t="s">
        <v>18</v>
      </c>
      <c r="O63" s="46" t="s">
        <v>90</v>
      </c>
    </row>
    <row r="64" spans="1:15" ht="16" x14ac:dyDescent="0.2">
      <c r="A64" s="55" t="s">
        <v>25</v>
      </c>
      <c r="B64" s="55" t="s">
        <v>24</v>
      </c>
      <c r="C64" s="55" t="s">
        <v>23</v>
      </c>
      <c r="D64" s="55" t="s">
        <v>29</v>
      </c>
      <c r="E64" s="55" t="s">
        <v>108</v>
      </c>
      <c r="F64" s="56">
        <v>45492</v>
      </c>
      <c r="G64" s="57">
        <v>1667.78</v>
      </c>
      <c r="H64" s="57">
        <v>0</v>
      </c>
      <c r="I64" s="57">
        <v>1667.78</v>
      </c>
      <c r="J64" s="55" t="s">
        <v>28</v>
      </c>
      <c r="K64" s="55" t="s">
        <v>20</v>
      </c>
      <c r="L64" s="55" t="s">
        <v>19</v>
      </c>
      <c r="M64" s="58">
        <v>1</v>
      </c>
      <c r="N64" s="55" t="s">
        <v>27</v>
      </c>
      <c r="O64" s="46" t="s">
        <v>90</v>
      </c>
    </row>
    <row r="65" spans="1:15" ht="16" x14ac:dyDescent="0.2">
      <c r="A65" s="55" t="s">
        <v>25</v>
      </c>
      <c r="B65" s="55" t="s">
        <v>24</v>
      </c>
      <c r="C65" s="55" t="s">
        <v>23</v>
      </c>
      <c r="D65" s="55" t="s">
        <v>55</v>
      </c>
      <c r="E65" s="55" t="s">
        <v>108</v>
      </c>
      <c r="F65" s="56">
        <v>45492</v>
      </c>
      <c r="G65" s="57">
        <v>12.5</v>
      </c>
      <c r="H65" s="57">
        <v>0</v>
      </c>
      <c r="I65" s="57">
        <v>12.5</v>
      </c>
      <c r="J65" s="55" t="s">
        <v>56</v>
      </c>
      <c r="K65" s="55" t="s">
        <v>20</v>
      </c>
      <c r="L65" s="55" t="s">
        <v>19</v>
      </c>
      <c r="M65" s="58">
        <v>1</v>
      </c>
      <c r="N65" s="55" t="s">
        <v>18</v>
      </c>
      <c r="O65" s="46" t="s">
        <v>90</v>
      </c>
    </row>
    <row r="66" spans="1:15" ht="16" x14ac:dyDescent="0.2">
      <c r="A66" s="55" t="s">
        <v>25</v>
      </c>
      <c r="B66" s="55" t="s">
        <v>24</v>
      </c>
      <c r="C66" s="55" t="s">
        <v>23</v>
      </c>
      <c r="D66" s="55" t="s">
        <v>60</v>
      </c>
      <c r="E66" s="55" t="s">
        <v>108</v>
      </c>
      <c r="F66" s="56">
        <v>45492</v>
      </c>
      <c r="G66" s="57">
        <v>4.5599999999999996</v>
      </c>
      <c r="H66" s="57">
        <v>0</v>
      </c>
      <c r="I66" s="57">
        <v>4.5599999999999996</v>
      </c>
      <c r="J66" s="55" t="s">
        <v>61</v>
      </c>
      <c r="K66" s="55" t="s">
        <v>20</v>
      </c>
      <c r="L66" s="55" t="s">
        <v>19</v>
      </c>
      <c r="M66" s="58">
        <v>1</v>
      </c>
      <c r="N66" s="55" t="s">
        <v>18</v>
      </c>
      <c r="O66" s="46" t="s">
        <v>90</v>
      </c>
    </row>
    <row r="67" spans="1:15" ht="16" x14ac:dyDescent="0.2">
      <c r="A67" s="55" t="s">
        <v>25</v>
      </c>
      <c r="B67" s="55" t="s">
        <v>24</v>
      </c>
      <c r="C67" s="55" t="s">
        <v>23</v>
      </c>
      <c r="D67" s="55" t="s">
        <v>62</v>
      </c>
      <c r="E67" s="55" t="s">
        <v>108</v>
      </c>
      <c r="F67" s="56">
        <v>45492</v>
      </c>
      <c r="G67" s="57">
        <v>7.36</v>
      </c>
      <c r="H67" s="57">
        <v>0</v>
      </c>
      <c r="I67" s="57">
        <v>7.36</v>
      </c>
      <c r="J67" s="55" t="s">
        <v>63</v>
      </c>
      <c r="K67" s="55" t="s">
        <v>20</v>
      </c>
      <c r="L67" s="55" t="s">
        <v>19</v>
      </c>
      <c r="M67" s="58">
        <v>1</v>
      </c>
      <c r="N67" s="55" t="s">
        <v>18</v>
      </c>
      <c r="O67" s="46" t="s">
        <v>90</v>
      </c>
    </row>
    <row r="68" spans="1:15" ht="16" x14ac:dyDescent="0.2">
      <c r="A68" s="55" t="s">
        <v>25</v>
      </c>
      <c r="B68" s="55" t="s">
        <v>24</v>
      </c>
      <c r="C68" s="55" t="s">
        <v>23</v>
      </c>
      <c r="D68" s="55" t="s">
        <v>22</v>
      </c>
      <c r="E68" s="55" t="s">
        <v>108</v>
      </c>
      <c r="F68" s="56">
        <v>45492</v>
      </c>
      <c r="G68" s="57">
        <v>24.1</v>
      </c>
      <c r="H68" s="57">
        <v>0</v>
      </c>
      <c r="I68" s="57">
        <v>24.1</v>
      </c>
      <c r="J68" s="55" t="s">
        <v>26</v>
      </c>
      <c r="K68" s="55" t="s">
        <v>20</v>
      </c>
      <c r="L68" s="55" t="s">
        <v>19</v>
      </c>
      <c r="M68" s="58">
        <v>1</v>
      </c>
      <c r="N68" s="55" t="s">
        <v>18</v>
      </c>
      <c r="O68" s="46" t="s">
        <v>90</v>
      </c>
    </row>
    <row r="69" spans="1:15" ht="16" x14ac:dyDescent="0.2">
      <c r="A69" s="55" t="s">
        <v>25</v>
      </c>
      <c r="B69" s="55" t="s">
        <v>24</v>
      </c>
      <c r="C69" s="55" t="s">
        <v>23</v>
      </c>
      <c r="D69" s="55" t="s">
        <v>22</v>
      </c>
      <c r="E69" s="55" t="s">
        <v>108</v>
      </c>
      <c r="F69" s="56">
        <v>45492</v>
      </c>
      <c r="G69" s="57">
        <v>103.07</v>
      </c>
      <c r="H69" s="57">
        <v>0</v>
      </c>
      <c r="I69" s="57">
        <v>103.07</v>
      </c>
      <c r="J69" s="55" t="s">
        <v>21</v>
      </c>
      <c r="K69" s="55" t="s">
        <v>20</v>
      </c>
      <c r="L69" s="55" t="s">
        <v>19</v>
      </c>
      <c r="M69" s="58">
        <v>1</v>
      </c>
      <c r="N69" s="55" t="s">
        <v>18</v>
      </c>
      <c r="O69" s="46" t="s">
        <v>90</v>
      </c>
    </row>
    <row r="70" spans="1:15" ht="16" x14ac:dyDescent="0.2">
      <c r="A70" s="55" t="s">
        <v>25</v>
      </c>
      <c r="B70" s="55" t="s">
        <v>24</v>
      </c>
      <c r="C70" s="55" t="s">
        <v>23</v>
      </c>
      <c r="D70" s="55" t="s">
        <v>29</v>
      </c>
      <c r="E70" s="55" t="s">
        <v>108</v>
      </c>
      <c r="F70" s="56">
        <v>45506</v>
      </c>
      <c r="G70" s="57">
        <v>1703.84</v>
      </c>
      <c r="H70" s="57">
        <v>0</v>
      </c>
      <c r="I70" s="57">
        <v>1703.84</v>
      </c>
      <c r="J70" s="55" t="s">
        <v>28</v>
      </c>
      <c r="K70" s="55" t="s">
        <v>20</v>
      </c>
      <c r="L70" s="55" t="s">
        <v>19</v>
      </c>
      <c r="M70" s="58">
        <v>1</v>
      </c>
      <c r="N70" s="55" t="s">
        <v>27</v>
      </c>
      <c r="O70" s="46" t="s">
        <v>90</v>
      </c>
    </row>
    <row r="71" spans="1:15" ht="16" x14ac:dyDescent="0.2">
      <c r="A71" s="55" t="s">
        <v>25</v>
      </c>
      <c r="B71" s="55" t="s">
        <v>24</v>
      </c>
      <c r="C71" s="55" t="s">
        <v>23</v>
      </c>
      <c r="D71" s="55" t="s">
        <v>55</v>
      </c>
      <c r="E71" s="55" t="s">
        <v>108</v>
      </c>
      <c r="F71" s="56">
        <v>45506</v>
      </c>
      <c r="G71" s="57">
        <v>12.5</v>
      </c>
      <c r="H71" s="57">
        <v>0</v>
      </c>
      <c r="I71" s="57">
        <v>12.5</v>
      </c>
      <c r="J71" s="55" t="s">
        <v>56</v>
      </c>
      <c r="K71" s="55" t="s">
        <v>20</v>
      </c>
      <c r="L71" s="55" t="s">
        <v>19</v>
      </c>
      <c r="M71" s="58">
        <v>1</v>
      </c>
      <c r="N71" s="55" t="s">
        <v>18</v>
      </c>
      <c r="O71" s="46" t="s">
        <v>90</v>
      </c>
    </row>
    <row r="72" spans="1:15" ht="16" x14ac:dyDescent="0.2">
      <c r="A72" s="55" t="s">
        <v>25</v>
      </c>
      <c r="B72" s="55" t="s">
        <v>24</v>
      </c>
      <c r="C72" s="55" t="s">
        <v>23</v>
      </c>
      <c r="D72" s="55" t="s">
        <v>60</v>
      </c>
      <c r="E72" s="55" t="s">
        <v>108</v>
      </c>
      <c r="F72" s="56">
        <v>45506</v>
      </c>
      <c r="G72" s="57">
        <v>4.5599999999999996</v>
      </c>
      <c r="H72" s="57">
        <v>0</v>
      </c>
      <c r="I72" s="57">
        <v>4.5599999999999996</v>
      </c>
      <c r="J72" s="55" t="s">
        <v>61</v>
      </c>
      <c r="K72" s="55" t="s">
        <v>20</v>
      </c>
      <c r="L72" s="55" t="s">
        <v>19</v>
      </c>
      <c r="M72" s="58">
        <v>1</v>
      </c>
      <c r="N72" s="55" t="s">
        <v>18</v>
      </c>
      <c r="O72" s="46" t="s">
        <v>90</v>
      </c>
    </row>
    <row r="73" spans="1:15" ht="16" x14ac:dyDescent="0.2">
      <c r="A73" s="55" t="s">
        <v>25</v>
      </c>
      <c r="B73" s="55" t="s">
        <v>24</v>
      </c>
      <c r="C73" s="55" t="s">
        <v>23</v>
      </c>
      <c r="D73" s="55" t="s">
        <v>62</v>
      </c>
      <c r="E73" s="55" t="s">
        <v>108</v>
      </c>
      <c r="F73" s="56">
        <v>45506</v>
      </c>
      <c r="G73" s="57">
        <v>7.36</v>
      </c>
      <c r="H73" s="57">
        <v>0</v>
      </c>
      <c r="I73" s="57">
        <v>7.36</v>
      </c>
      <c r="J73" s="55" t="s">
        <v>63</v>
      </c>
      <c r="K73" s="55" t="s">
        <v>20</v>
      </c>
      <c r="L73" s="55" t="s">
        <v>19</v>
      </c>
      <c r="M73" s="58">
        <v>1</v>
      </c>
      <c r="N73" s="55" t="s">
        <v>18</v>
      </c>
      <c r="O73" s="46" t="s">
        <v>90</v>
      </c>
    </row>
    <row r="74" spans="1:15" ht="16" x14ac:dyDescent="0.2">
      <c r="A74" s="55" t="s">
        <v>25</v>
      </c>
      <c r="B74" s="55" t="s">
        <v>24</v>
      </c>
      <c r="C74" s="55" t="s">
        <v>23</v>
      </c>
      <c r="D74" s="55" t="s">
        <v>22</v>
      </c>
      <c r="E74" s="55" t="s">
        <v>108</v>
      </c>
      <c r="F74" s="56">
        <v>45506</v>
      </c>
      <c r="G74" s="57">
        <v>24.63</v>
      </c>
      <c r="H74" s="57">
        <v>0</v>
      </c>
      <c r="I74" s="57">
        <v>24.63</v>
      </c>
      <c r="J74" s="55" t="s">
        <v>26</v>
      </c>
      <c r="K74" s="55" t="s">
        <v>20</v>
      </c>
      <c r="L74" s="55" t="s">
        <v>19</v>
      </c>
      <c r="M74" s="58">
        <v>1</v>
      </c>
      <c r="N74" s="55" t="s">
        <v>18</v>
      </c>
      <c r="O74" s="46" t="s">
        <v>90</v>
      </c>
    </row>
    <row r="75" spans="1:15" ht="16" x14ac:dyDescent="0.2">
      <c r="A75" s="55" t="s">
        <v>25</v>
      </c>
      <c r="B75" s="55" t="s">
        <v>24</v>
      </c>
      <c r="C75" s="55" t="s">
        <v>23</v>
      </c>
      <c r="D75" s="55" t="s">
        <v>22</v>
      </c>
      <c r="E75" s="55" t="s">
        <v>108</v>
      </c>
      <c r="F75" s="56">
        <v>45506</v>
      </c>
      <c r="G75" s="57">
        <v>105.3</v>
      </c>
      <c r="H75" s="57">
        <v>0</v>
      </c>
      <c r="I75" s="57">
        <v>105.3</v>
      </c>
      <c r="J75" s="55" t="s">
        <v>21</v>
      </c>
      <c r="K75" s="55" t="s">
        <v>20</v>
      </c>
      <c r="L75" s="55" t="s">
        <v>19</v>
      </c>
      <c r="M75" s="58">
        <v>1</v>
      </c>
      <c r="N75" s="55" t="s">
        <v>18</v>
      </c>
      <c r="O75" s="46" t="s">
        <v>90</v>
      </c>
    </row>
    <row r="76" spans="1:15" ht="16" x14ac:dyDescent="0.2">
      <c r="A76" s="55" t="s">
        <v>25</v>
      </c>
      <c r="B76" s="55" t="s">
        <v>24</v>
      </c>
      <c r="C76" s="55" t="s">
        <v>23</v>
      </c>
      <c r="D76" s="55" t="s">
        <v>29</v>
      </c>
      <c r="E76" s="55" t="s">
        <v>109</v>
      </c>
      <c r="F76" s="56">
        <v>45520</v>
      </c>
      <c r="G76" s="57">
        <v>1573.12</v>
      </c>
      <c r="H76" s="57">
        <v>0</v>
      </c>
      <c r="I76" s="57">
        <v>1573.12</v>
      </c>
      <c r="J76" s="55" t="s">
        <v>28</v>
      </c>
      <c r="K76" s="55" t="s">
        <v>20</v>
      </c>
      <c r="L76" s="55" t="s">
        <v>19</v>
      </c>
      <c r="M76" s="58">
        <v>1</v>
      </c>
      <c r="N76" s="55" t="s">
        <v>27</v>
      </c>
      <c r="O76" s="46" t="s">
        <v>90</v>
      </c>
    </row>
    <row r="77" spans="1:15" ht="16" x14ac:dyDescent="0.2">
      <c r="A77" s="55" t="s">
        <v>25</v>
      </c>
      <c r="B77" s="55" t="s">
        <v>24</v>
      </c>
      <c r="C77" s="55" t="s">
        <v>23</v>
      </c>
      <c r="D77" s="55" t="s">
        <v>55</v>
      </c>
      <c r="E77" s="55" t="s">
        <v>109</v>
      </c>
      <c r="F77" s="56">
        <v>45520</v>
      </c>
      <c r="G77" s="57">
        <v>12.5</v>
      </c>
      <c r="H77" s="57">
        <v>0</v>
      </c>
      <c r="I77" s="57">
        <v>12.5</v>
      </c>
      <c r="J77" s="55" t="s">
        <v>56</v>
      </c>
      <c r="K77" s="55" t="s">
        <v>20</v>
      </c>
      <c r="L77" s="55" t="s">
        <v>19</v>
      </c>
      <c r="M77" s="58">
        <v>1</v>
      </c>
      <c r="N77" s="55" t="s">
        <v>18</v>
      </c>
      <c r="O77" s="46" t="s">
        <v>90</v>
      </c>
    </row>
    <row r="78" spans="1:15" ht="16" x14ac:dyDescent="0.2">
      <c r="A78" s="55" t="s">
        <v>25</v>
      </c>
      <c r="B78" s="55" t="s">
        <v>24</v>
      </c>
      <c r="C78" s="55" t="s">
        <v>23</v>
      </c>
      <c r="D78" s="55" t="s">
        <v>60</v>
      </c>
      <c r="E78" s="55" t="s">
        <v>109</v>
      </c>
      <c r="F78" s="56">
        <v>45520</v>
      </c>
      <c r="G78" s="57">
        <v>4.5599999999999996</v>
      </c>
      <c r="H78" s="57">
        <v>0</v>
      </c>
      <c r="I78" s="57">
        <v>4.5599999999999996</v>
      </c>
      <c r="J78" s="55" t="s">
        <v>61</v>
      </c>
      <c r="K78" s="55" t="s">
        <v>20</v>
      </c>
      <c r="L78" s="55" t="s">
        <v>19</v>
      </c>
      <c r="M78" s="58">
        <v>1</v>
      </c>
      <c r="N78" s="55" t="s">
        <v>18</v>
      </c>
      <c r="O78" s="46" t="s">
        <v>90</v>
      </c>
    </row>
    <row r="79" spans="1:15" ht="16" x14ac:dyDescent="0.2">
      <c r="A79" s="55" t="s">
        <v>25</v>
      </c>
      <c r="B79" s="55" t="s">
        <v>24</v>
      </c>
      <c r="C79" s="55" t="s">
        <v>23</v>
      </c>
      <c r="D79" s="55" t="s">
        <v>62</v>
      </c>
      <c r="E79" s="55" t="s">
        <v>109</v>
      </c>
      <c r="F79" s="56">
        <v>45520</v>
      </c>
      <c r="G79" s="57">
        <v>7.36</v>
      </c>
      <c r="H79" s="57">
        <v>0</v>
      </c>
      <c r="I79" s="57">
        <v>7.36</v>
      </c>
      <c r="J79" s="55" t="s">
        <v>63</v>
      </c>
      <c r="K79" s="55" t="s">
        <v>20</v>
      </c>
      <c r="L79" s="55" t="s">
        <v>19</v>
      </c>
      <c r="M79" s="58">
        <v>1</v>
      </c>
      <c r="N79" s="55" t="s">
        <v>18</v>
      </c>
      <c r="O79" s="46" t="s">
        <v>90</v>
      </c>
    </row>
    <row r="80" spans="1:15" ht="16" x14ac:dyDescent="0.2">
      <c r="A80" s="55" t="s">
        <v>25</v>
      </c>
      <c r="B80" s="55" t="s">
        <v>24</v>
      </c>
      <c r="C80" s="55" t="s">
        <v>23</v>
      </c>
      <c r="D80" s="55" t="s">
        <v>22</v>
      </c>
      <c r="E80" s="55" t="s">
        <v>109</v>
      </c>
      <c r="F80" s="56">
        <v>45520</v>
      </c>
      <c r="G80" s="57">
        <v>22.73</v>
      </c>
      <c r="H80" s="57">
        <v>0</v>
      </c>
      <c r="I80" s="57">
        <v>22.73</v>
      </c>
      <c r="J80" s="55" t="s">
        <v>26</v>
      </c>
      <c r="K80" s="55" t="s">
        <v>20</v>
      </c>
      <c r="L80" s="55" t="s">
        <v>19</v>
      </c>
      <c r="M80" s="58">
        <v>1</v>
      </c>
      <c r="N80" s="55" t="s">
        <v>18</v>
      </c>
      <c r="O80" s="46" t="s">
        <v>90</v>
      </c>
    </row>
    <row r="81" spans="1:15" ht="16" x14ac:dyDescent="0.2">
      <c r="A81" s="55" t="s">
        <v>25</v>
      </c>
      <c r="B81" s="55" t="s">
        <v>24</v>
      </c>
      <c r="C81" s="55" t="s">
        <v>23</v>
      </c>
      <c r="D81" s="55" t="s">
        <v>22</v>
      </c>
      <c r="E81" s="55" t="s">
        <v>109</v>
      </c>
      <c r="F81" s="56">
        <v>45520</v>
      </c>
      <c r="G81" s="57">
        <v>97.19</v>
      </c>
      <c r="H81" s="57">
        <v>0</v>
      </c>
      <c r="I81" s="57">
        <v>97.19</v>
      </c>
      <c r="J81" s="55" t="s">
        <v>21</v>
      </c>
      <c r="K81" s="55" t="s">
        <v>20</v>
      </c>
      <c r="L81" s="55" t="s">
        <v>19</v>
      </c>
      <c r="M81" s="58">
        <v>1</v>
      </c>
      <c r="N81" s="55" t="s">
        <v>18</v>
      </c>
      <c r="O81" s="46" t="s">
        <v>90</v>
      </c>
    </row>
    <row r="82" spans="1:15" ht="16" x14ac:dyDescent="0.2">
      <c r="A82" s="55" t="s">
        <v>25</v>
      </c>
      <c r="B82" s="55" t="s">
        <v>24</v>
      </c>
      <c r="C82" s="55" t="s">
        <v>23</v>
      </c>
      <c r="D82" s="55" t="s">
        <v>29</v>
      </c>
      <c r="E82" s="55" t="s">
        <v>109</v>
      </c>
      <c r="F82" s="56">
        <v>45534</v>
      </c>
      <c r="G82" s="57">
        <v>1645.24</v>
      </c>
      <c r="H82" s="57">
        <v>0</v>
      </c>
      <c r="I82" s="57">
        <v>1645.24</v>
      </c>
      <c r="J82" s="55" t="s">
        <v>28</v>
      </c>
      <c r="K82" s="55" t="s">
        <v>20</v>
      </c>
      <c r="L82" s="55" t="s">
        <v>19</v>
      </c>
      <c r="M82" s="58">
        <v>1</v>
      </c>
      <c r="N82" s="55" t="s">
        <v>27</v>
      </c>
      <c r="O82" s="46" t="s">
        <v>90</v>
      </c>
    </row>
    <row r="83" spans="1:15" ht="16" x14ac:dyDescent="0.2">
      <c r="A83" s="55" t="s">
        <v>25</v>
      </c>
      <c r="B83" s="55" t="s">
        <v>24</v>
      </c>
      <c r="C83" s="55" t="s">
        <v>23</v>
      </c>
      <c r="D83" s="55" t="s">
        <v>22</v>
      </c>
      <c r="E83" s="55" t="s">
        <v>109</v>
      </c>
      <c r="F83" s="56">
        <v>45534</v>
      </c>
      <c r="G83" s="57">
        <v>23.85</v>
      </c>
      <c r="H83" s="57">
        <v>0</v>
      </c>
      <c r="I83" s="57">
        <v>23.85</v>
      </c>
      <c r="J83" s="55" t="s">
        <v>26</v>
      </c>
      <c r="K83" s="55" t="s">
        <v>20</v>
      </c>
      <c r="L83" s="55" t="s">
        <v>19</v>
      </c>
      <c r="M83" s="58">
        <v>1</v>
      </c>
      <c r="N83" s="55" t="s">
        <v>18</v>
      </c>
      <c r="O83" s="46" t="s">
        <v>90</v>
      </c>
    </row>
    <row r="84" spans="1:15" ht="16" x14ac:dyDescent="0.2">
      <c r="A84" s="55" t="s">
        <v>25</v>
      </c>
      <c r="B84" s="55" t="s">
        <v>24</v>
      </c>
      <c r="C84" s="55" t="s">
        <v>23</v>
      </c>
      <c r="D84" s="55" t="s">
        <v>22</v>
      </c>
      <c r="E84" s="55" t="s">
        <v>109</v>
      </c>
      <c r="F84" s="56">
        <v>45534</v>
      </c>
      <c r="G84" s="57">
        <v>102.01</v>
      </c>
      <c r="H84" s="57">
        <v>0</v>
      </c>
      <c r="I84" s="57">
        <v>102.01</v>
      </c>
      <c r="J84" s="55" t="s">
        <v>21</v>
      </c>
      <c r="K84" s="55" t="s">
        <v>20</v>
      </c>
      <c r="L84" s="55" t="s">
        <v>19</v>
      </c>
      <c r="M84" s="58">
        <v>1</v>
      </c>
      <c r="N84" s="55" t="s">
        <v>18</v>
      </c>
      <c r="O84" s="46" t="s">
        <v>90</v>
      </c>
    </row>
    <row r="85" spans="1:15" ht="16" x14ac:dyDescent="0.2">
      <c r="A85" s="55" t="s">
        <v>25</v>
      </c>
      <c r="B85" s="55" t="s">
        <v>24</v>
      </c>
      <c r="C85" s="55" t="s">
        <v>23</v>
      </c>
      <c r="D85" s="55" t="s">
        <v>29</v>
      </c>
      <c r="E85" s="55" t="s">
        <v>110</v>
      </c>
      <c r="F85" s="56">
        <v>45548</v>
      </c>
      <c r="G85" s="57">
        <v>1737.65</v>
      </c>
      <c r="H85" s="57">
        <v>0</v>
      </c>
      <c r="I85" s="57">
        <v>1737.65</v>
      </c>
      <c r="J85" s="55" t="s">
        <v>28</v>
      </c>
      <c r="K85" s="55" t="s">
        <v>20</v>
      </c>
      <c r="L85" s="55" t="s">
        <v>19</v>
      </c>
      <c r="M85" s="58">
        <v>1</v>
      </c>
      <c r="N85" s="55" t="s">
        <v>27</v>
      </c>
      <c r="O85" s="46" t="s">
        <v>90</v>
      </c>
    </row>
    <row r="86" spans="1:15" ht="16" x14ac:dyDescent="0.2">
      <c r="A86" s="55" t="s">
        <v>25</v>
      </c>
      <c r="B86" s="55" t="s">
        <v>24</v>
      </c>
      <c r="C86" s="55" t="s">
        <v>23</v>
      </c>
      <c r="D86" s="55" t="s">
        <v>22</v>
      </c>
      <c r="E86" s="55" t="s">
        <v>110</v>
      </c>
      <c r="F86" s="56">
        <v>45548</v>
      </c>
      <c r="G86" s="57">
        <v>25.12</v>
      </c>
      <c r="H86" s="57">
        <v>0</v>
      </c>
      <c r="I86" s="57">
        <v>25.12</v>
      </c>
      <c r="J86" s="55" t="s">
        <v>26</v>
      </c>
      <c r="K86" s="55" t="s">
        <v>20</v>
      </c>
      <c r="L86" s="55" t="s">
        <v>19</v>
      </c>
      <c r="M86" s="58">
        <v>1</v>
      </c>
      <c r="N86" s="55" t="s">
        <v>18</v>
      </c>
      <c r="O86" s="46" t="s">
        <v>90</v>
      </c>
    </row>
    <row r="87" spans="1:15" ht="16" x14ac:dyDescent="0.2">
      <c r="A87" s="55" t="s">
        <v>25</v>
      </c>
      <c r="B87" s="55" t="s">
        <v>24</v>
      </c>
      <c r="C87" s="55" t="s">
        <v>23</v>
      </c>
      <c r="D87" s="55" t="s">
        <v>22</v>
      </c>
      <c r="E87" s="55" t="s">
        <v>110</v>
      </c>
      <c r="F87" s="56">
        <v>45548</v>
      </c>
      <c r="G87" s="57">
        <v>107.39</v>
      </c>
      <c r="H87" s="57">
        <v>0</v>
      </c>
      <c r="I87" s="57">
        <v>107.39</v>
      </c>
      <c r="J87" s="55" t="s">
        <v>21</v>
      </c>
      <c r="K87" s="55" t="s">
        <v>20</v>
      </c>
      <c r="L87" s="55" t="s">
        <v>19</v>
      </c>
      <c r="M87" s="58">
        <v>1</v>
      </c>
      <c r="N87" s="55" t="s">
        <v>18</v>
      </c>
      <c r="O87" s="46" t="s">
        <v>90</v>
      </c>
    </row>
    <row r="88" spans="1:15" ht="16" x14ac:dyDescent="0.2">
      <c r="A88" s="55" t="s">
        <v>25</v>
      </c>
      <c r="B88" s="55" t="s">
        <v>24</v>
      </c>
      <c r="C88" s="55" t="s">
        <v>23</v>
      </c>
      <c r="D88" s="55" t="s">
        <v>55</v>
      </c>
      <c r="E88" s="55" t="s">
        <v>110</v>
      </c>
      <c r="F88" s="56">
        <v>45548</v>
      </c>
      <c r="G88" s="57">
        <v>12.5</v>
      </c>
      <c r="H88" s="57">
        <v>0</v>
      </c>
      <c r="I88" s="57">
        <v>12.5</v>
      </c>
      <c r="J88" s="55" t="s">
        <v>56</v>
      </c>
      <c r="K88" s="55" t="s">
        <v>20</v>
      </c>
      <c r="L88" s="55" t="s">
        <v>19</v>
      </c>
      <c r="M88" s="58">
        <v>1</v>
      </c>
      <c r="N88" s="55" t="s">
        <v>18</v>
      </c>
      <c r="O88" s="46" t="s">
        <v>90</v>
      </c>
    </row>
    <row r="89" spans="1:15" ht="16" x14ac:dyDescent="0.2">
      <c r="A89" s="55" t="s">
        <v>25</v>
      </c>
      <c r="B89" s="55" t="s">
        <v>24</v>
      </c>
      <c r="C89" s="55" t="s">
        <v>23</v>
      </c>
      <c r="D89" s="55" t="s">
        <v>60</v>
      </c>
      <c r="E89" s="55" t="s">
        <v>110</v>
      </c>
      <c r="F89" s="56">
        <v>45548</v>
      </c>
      <c r="G89" s="57">
        <v>4.5599999999999996</v>
      </c>
      <c r="H89" s="57">
        <v>0</v>
      </c>
      <c r="I89" s="57">
        <v>4.5599999999999996</v>
      </c>
      <c r="J89" s="55" t="s">
        <v>61</v>
      </c>
      <c r="K89" s="55" t="s">
        <v>20</v>
      </c>
      <c r="L89" s="55" t="s">
        <v>19</v>
      </c>
      <c r="M89" s="58">
        <v>1</v>
      </c>
      <c r="N89" s="55" t="s">
        <v>18</v>
      </c>
      <c r="O89" s="46" t="s">
        <v>90</v>
      </c>
    </row>
    <row r="90" spans="1:15" ht="16" x14ac:dyDescent="0.2">
      <c r="A90" s="55" t="s">
        <v>25</v>
      </c>
      <c r="B90" s="55" t="s">
        <v>24</v>
      </c>
      <c r="C90" s="55" t="s">
        <v>23</v>
      </c>
      <c r="D90" s="55" t="s">
        <v>62</v>
      </c>
      <c r="E90" s="55" t="s">
        <v>110</v>
      </c>
      <c r="F90" s="56">
        <v>45548</v>
      </c>
      <c r="G90" s="57">
        <v>7.36</v>
      </c>
      <c r="H90" s="57">
        <v>0</v>
      </c>
      <c r="I90" s="57">
        <v>7.36</v>
      </c>
      <c r="J90" s="55" t="s">
        <v>63</v>
      </c>
      <c r="K90" s="55" t="s">
        <v>20</v>
      </c>
      <c r="L90" s="55" t="s">
        <v>19</v>
      </c>
      <c r="M90" s="58">
        <v>1</v>
      </c>
      <c r="N90" s="55" t="s">
        <v>18</v>
      </c>
      <c r="O90" s="46" t="s">
        <v>90</v>
      </c>
    </row>
    <row r="91" spans="1:15" ht="16" x14ac:dyDescent="0.2">
      <c r="A91" s="55" t="s">
        <v>25</v>
      </c>
      <c r="B91" s="55" t="s">
        <v>24</v>
      </c>
      <c r="C91" s="55" t="s">
        <v>23</v>
      </c>
      <c r="D91" s="55" t="s">
        <v>29</v>
      </c>
      <c r="E91" s="55" t="s">
        <v>110</v>
      </c>
      <c r="F91" s="56">
        <v>45562</v>
      </c>
      <c r="G91" s="57">
        <v>1455.93</v>
      </c>
      <c r="H91" s="57">
        <v>0</v>
      </c>
      <c r="I91" s="57">
        <v>1455.93</v>
      </c>
      <c r="J91" s="55" t="s">
        <v>28</v>
      </c>
      <c r="K91" s="55" t="s">
        <v>20</v>
      </c>
      <c r="L91" s="55" t="s">
        <v>19</v>
      </c>
      <c r="M91" s="58">
        <v>1</v>
      </c>
      <c r="N91" s="55" t="s">
        <v>27</v>
      </c>
      <c r="O91" s="46" t="s">
        <v>90</v>
      </c>
    </row>
    <row r="92" spans="1:15" ht="16" x14ac:dyDescent="0.2">
      <c r="A92" s="55" t="s">
        <v>25</v>
      </c>
      <c r="B92" s="55" t="s">
        <v>24</v>
      </c>
      <c r="C92" s="55" t="s">
        <v>23</v>
      </c>
      <c r="D92" s="55" t="s">
        <v>103</v>
      </c>
      <c r="E92" s="55" t="s">
        <v>110</v>
      </c>
      <c r="F92" s="56">
        <v>45562</v>
      </c>
      <c r="G92" s="57">
        <v>58.24</v>
      </c>
      <c r="H92" s="57">
        <v>0</v>
      </c>
      <c r="I92" s="57">
        <v>58.24</v>
      </c>
      <c r="J92" s="55" t="s">
        <v>104</v>
      </c>
      <c r="K92" s="55" t="s">
        <v>20</v>
      </c>
      <c r="L92" s="55" t="s">
        <v>19</v>
      </c>
      <c r="M92" s="58">
        <v>1</v>
      </c>
      <c r="N92" s="55" t="s">
        <v>18</v>
      </c>
      <c r="O92" s="46" t="s">
        <v>90</v>
      </c>
    </row>
    <row r="93" spans="1:15" ht="16" x14ac:dyDescent="0.2">
      <c r="A93" s="55" t="s">
        <v>25</v>
      </c>
      <c r="B93" s="55" t="s">
        <v>24</v>
      </c>
      <c r="C93" s="55" t="s">
        <v>23</v>
      </c>
      <c r="D93" s="55" t="s">
        <v>55</v>
      </c>
      <c r="E93" s="55" t="s">
        <v>110</v>
      </c>
      <c r="F93" s="56">
        <v>45562</v>
      </c>
      <c r="G93" s="57">
        <v>12.5</v>
      </c>
      <c r="H93" s="57">
        <v>0</v>
      </c>
      <c r="I93" s="57">
        <v>12.5</v>
      </c>
      <c r="J93" s="55" t="s">
        <v>56</v>
      </c>
      <c r="K93" s="55" t="s">
        <v>20</v>
      </c>
      <c r="L93" s="55" t="s">
        <v>19</v>
      </c>
      <c r="M93" s="58">
        <v>1</v>
      </c>
      <c r="N93" s="55" t="s">
        <v>18</v>
      </c>
      <c r="O93" s="46" t="s">
        <v>90</v>
      </c>
    </row>
    <row r="94" spans="1:15" ht="16" x14ac:dyDescent="0.2">
      <c r="A94" s="55" t="s">
        <v>25</v>
      </c>
      <c r="B94" s="55" t="s">
        <v>24</v>
      </c>
      <c r="C94" s="55" t="s">
        <v>23</v>
      </c>
      <c r="D94" s="55" t="s">
        <v>60</v>
      </c>
      <c r="E94" s="55" t="s">
        <v>110</v>
      </c>
      <c r="F94" s="56">
        <v>45562</v>
      </c>
      <c r="G94" s="57">
        <v>4.5599999999999996</v>
      </c>
      <c r="H94" s="57">
        <v>0</v>
      </c>
      <c r="I94" s="57">
        <v>4.5599999999999996</v>
      </c>
      <c r="J94" s="55" t="s">
        <v>61</v>
      </c>
      <c r="K94" s="55" t="s">
        <v>20</v>
      </c>
      <c r="L94" s="55" t="s">
        <v>19</v>
      </c>
      <c r="M94" s="58">
        <v>1</v>
      </c>
      <c r="N94" s="55" t="s">
        <v>18</v>
      </c>
      <c r="O94" s="46" t="s">
        <v>90</v>
      </c>
    </row>
    <row r="95" spans="1:15" ht="16" x14ac:dyDescent="0.2">
      <c r="A95" s="55" t="s">
        <v>25</v>
      </c>
      <c r="B95" s="55" t="s">
        <v>24</v>
      </c>
      <c r="C95" s="55" t="s">
        <v>23</v>
      </c>
      <c r="D95" s="55" t="s">
        <v>62</v>
      </c>
      <c r="E95" s="55" t="s">
        <v>110</v>
      </c>
      <c r="F95" s="56">
        <v>45562</v>
      </c>
      <c r="G95" s="57">
        <v>7.36</v>
      </c>
      <c r="H95" s="57">
        <v>0</v>
      </c>
      <c r="I95" s="57">
        <v>7.36</v>
      </c>
      <c r="J95" s="55" t="s">
        <v>63</v>
      </c>
      <c r="K95" s="55" t="s">
        <v>20</v>
      </c>
      <c r="L95" s="55" t="s">
        <v>19</v>
      </c>
      <c r="M95" s="58">
        <v>1</v>
      </c>
      <c r="N95" s="55" t="s">
        <v>18</v>
      </c>
      <c r="O95" s="46" t="s">
        <v>90</v>
      </c>
    </row>
    <row r="96" spans="1:15" ht="16" x14ac:dyDescent="0.2">
      <c r="A96" s="55" t="s">
        <v>25</v>
      </c>
      <c r="B96" s="55" t="s">
        <v>24</v>
      </c>
      <c r="C96" s="55" t="s">
        <v>23</v>
      </c>
      <c r="D96" s="55" t="s">
        <v>22</v>
      </c>
      <c r="E96" s="55" t="s">
        <v>110</v>
      </c>
      <c r="F96" s="56">
        <v>45562</v>
      </c>
      <c r="G96" s="57">
        <v>21.03</v>
      </c>
      <c r="H96" s="57">
        <v>0</v>
      </c>
      <c r="I96" s="57">
        <v>21.03</v>
      </c>
      <c r="J96" s="55" t="s">
        <v>26</v>
      </c>
      <c r="K96" s="55" t="s">
        <v>20</v>
      </c>
      <c r="L96" s="55" t="s">
        <v>19</v>
      </c>
      <c r="M96" s="58">
        <v>1</v>
      </c>
      <c r="N96" s="55" t="s">
        <v>18</v>
      </c>
      <c r="O96" s="46" t="s">
        <v>90</v>
      </c>
    </row>
    <row r="97" spans="1:15" ht="16" x14ac:dyDescent="0.2">
      <c r="A97" s="55" t="s">
        <v>25</v>
      </c>
      <c r="B97" s="55" t="s">
        <v>24</v>
      </c>
      <c r="C97" s="55" t="s">
        <v>23</v>
      </c>
      <c r="D97" s="55" t="s">
        <v>22</v>
      </c>
      <c r="E97" s="55" t="s">
        <v>110</v>
      </c>
      <c r="F97" s="56">
        <v>45562</v>
      </c>
      <c r="G97" s="57">
        <v>89.93</v>
      </c>
      <c r="H97" s="57">
        <v>0</v>
      </c>
      <c r="I97" s="57">
        <v>89.93</v>
      </c>
      <c r="J97" s="55" t="s">
        <v>21</v>
      </c>
      <c r="K97" s="55" t="s">
        <v>20</v>
      </c>
      <c r="L97" s="55" t="s">
        <v>19</v>
      </c>
      <c r="M97" s="58">
        <v>1</v>
      </c>
      <c r="N97" s="55" t="s">
        <v>18</v>
      </c>
      <c r="O97" s="46" t="s">
        <v>90</v>
      </c>
    </row>
    <row r="98" spans="1:15" ht="16" x14ac:dyDescent="0.2">
      <c r="A98" s="55" t="s">
        <v>25</v>
      </c>
      <c r="B98" s="55" t="s">
        <v>24</v>
      </c>
      <c r="C98" s="55" t="s">
        <v>23</v>
      </c>
      <c r="D98" s="55" t="s">
        <v>29</v>
      </c>
      <c r="E98" s="55" t="s">
        <v>102</v>
      </c>
      <c r="F98" s="56">
        <v>45576</v>
      </c>
      <c r="G98" s="57">
        <v>1622.7</v>
      </c>
      <c r="H98" s="57">
        <v>0</v>
      </c>
      <c r="I98" s="57">
        <v>1622.7</v>
      </c>
      <c r="J98" s="55" t="s">
        <v>28</v>
      </c>
      <c r="K98" s="55" t="s">
        <v>20</v>
      </c>
      <c r="L98" s="55" t="s">
        <v>19</v>
      </c>
      <c r="M98" s="58">
        <v>1</v>
      </c>
      <c r="N98" s="55" t="s">
        <v>27</v>
      </c>
      <c r="O98" s="46" t="s">
        <v>90</v>
      </c>
    </row>
    <row r="99" spans="1:15" ht="16" x14ac:dyDescent="0.2">
      <c r="A99" s="55" t="s">
        <v>25</v>
      </c>
      <c r="B99" s="55" t="s">
        <v>24</v>
      </c>
      <c r="C99" s="55" t="s">
        <v>23</v>
      </c>
      <c r="D99" s="55" t="s">
        <v>103</v>
      </c>
      <c r="E99" s="55" t="s">
        <v>102</v>
      </c>
      <c r="F99" s="56">
        <v>45576</v>
      </c>
      <c r="G99" s="57">
        <v>64.91</v>
      </c>
      <c r="H99" s="57">
        <v>0</v>
      </c>
      <c r="I99" s="57">
        <v>64.91</v>
      </c>
      <c r="J99" s="55" t="s">
        <v>104</v>
      </c>
      <c r="K99" s="55" t="s">
        <v>20</v>
      </c>
      <c r="L99" s="55" t="s">
        <v>19</v>
      </c>
      <c r="M99" s="58">
        <v>1</v>
      </c>
      <c r="N99" s="55" t="s">
        <v>18</v>
      </c>
      <c r="O99" s="46" t="s">
        <v>90</v>
      </c>
    </row>
    <row r="100" spans="1:15" ht="16" x14ac:dyDescent="0.2">
      <c r="A100" s="55" t="s">
        <v>25</v>
      </c>
      <c r="B100" s="55" t="s">
        <v>24</v>
      </c>
      <c r="C100" s="55" t="s">
        <v>23</v>
      </c>
      <c r="D100" s="55" t="s">
        <v>55</v>
      </c>
      <c r="E100" s="55" t="s">
        <v>102</v>
      </c>
      <c r="F100" s="56">
        <v>45576</v>
      </c>
      <c r="G100" s="57">
        <v>12.5</v>
      </c>
      <c r="H100" s="57">
        <v>0</v>
      </c>
      <c r="I100" s="57">
        <v>12.5</v>
      </c>
      <c r="J100" s="55" t="s">
        <v>56</v>
      </c>
      <c r="K100" s="55" t="s">
        <v>20</v>
      </c>
      <c r="L100" s="55" t="s">
        <v>19</v>
      </c>
      <c r="M100" s="58">
        <v>1</v>
      </c>
      <c r="N100" s="55" t="s">
        <v>18</v>
      </c>
      <c r="O100" s="46" t="s">
        <v>90</v>
      </c>
    </row>
    <row r="101" spans="1:15" ht="16" x14ac:dyDescent="0.2">
      <c r="A101" s="55" t="s">
        <v>25</v>
      </c>
      <c r="B101" s="55" t="s">
        <v>24</v>
      </c>
      <c r="C101" s="55" t="s">
        <v>23</v>
      </c>
      <c r="D101" s="55" t="s">
        <v>60</v>
      </c>
      <c r="E101" s="55" t="s">
        <v>102</v>
      </c>
      <c r="F101" s="56">
        <v>45576</v>
      </c>
      <c r="G101" s="57">
        <v>4.5599999999999996</v>
      </c>
      <c r="H101" s="57">
        <v>0</v>
      </c>
      <c r="I101" s="57">
        <v>4.5599999999999996</v>
      </c>
      <c r="J101" s="55" t="s">
        <v>61</v>
      </c>
      <c r="K101" s="55" t="s">
        <v>20</v>
      </c>
      <c r="L101" s="55" t="s">
        <v>19</v>
      </c>
      <c r="M101" s="58">
        <v>1</v>
      </c>
      <c r="N101" s="55" t="s">
        <v>18</v>
      </c>
      <c r="O101" s="46" t="s">
        <v>90</v>
      </c>
    </row>
    <row r="102" spans="1:15" ht="16" x14ac:dyDescent="0.2">
      <c r="A102" s="55" t="s">
        <v>25</v>
      </c>
      <c r="B102" s="55" t="s">
        <v>24</v>
      </c>
      <c r="C102" s="55" t="s">
        <v>23</v>
      </c>
      <c r="D102" s="55" t="s">
        <v>62</v>
      </c>
      <c r="E102" s="55" t="s">
        <v>102</v>
      </c>
      <c r="F102" s="56">
        <v>45576</v>
      </c>
      <c r="G102" s="57">
        <v>7.36</v>
      </c>
      <c r="H102" s="57">
        <v>0</v>
      </c>
      <c r="I102" s="57">
        <v>7.36</v>
      </c>
      <c r="J102" s="55" t="s">
        <v>63</v>
      </c>
      <c r="K102" s="55" t="s">
        <v>20</v>
      </c>
      <c r="L102" s="55" t="s">
        <v>19</v>
      </c>
      <c r="M102" s="58">
        <v>1</v>
      </c>
      <c r="N102" s="55" t="s">
        <v>18</v>
      </c>
      <c r="O102" s="46" t="s">
        <v>90</v>
      </c>
    </row>
    <row r="103" spans="1:15" ht="16" x14ac:dyDescent="0.2">
      <c r="A103" s="55" t="s">
        <v>25</v>
      </c>
      <c r="B103" s="55" t="s">
        <v>24</v>
      </c>
      <c r="C103" s="55" t="s">
        <v>23</v>
      </c>
      <c r="D103" s="55" t="s">
        <v>22</v>
      </c>
      <c r="E103" s="55" t="s">
        <v>102</v>
      </c>
      <c r="F103" s="56">
        <v>45576</v>
      </c>
      <c r="G103" s="57">
        <v>23.45</v>
      </c>
      <c r="H103" s="57">
        <v>0</v>
      </c>
      <c r="I103" s="57">
        <v>23.45</v>
      </c>
      <c r="J103" s="55" t="s">
        <v>26</v>
      </c>
      <c r="K103" s="55" t="s">
        <v>20</v>
      </c>
      <c r="L103" s="55" t="s">
        <v>19</v>
      </c>
      <c r="M103" s="58">
        <v>1</v>
      </c>
      <c r="N103" s="55" t="s">
        <v>18</v>
      </c>
      <c r="O103" s="46" t="s">
        <v>90</v>
      </c>
    </row>
    <row r="104" spans="1:15" ht="16" x14ac:dyDescent="0.2">
      <c r="A104" s="55" t="s">
        <v>25</v>
      </c>
      <c r="B104" s="55" t="s">
        <v>24</v>
      </c>
      <c r="C104" s="55" t="s">
        <v>23</v>
      </c>
      <c r="D104" s="55" t="s">
        <v>22</v>
      </c>
      <c r="E104" s="55" t="s">
        <v>102</v>
      </c>
      <c r="F104" s="56">
        <v>45576</v>
      </c>
      <c r="G104" s="57">
        <v>100.27</v>
      </c>
      <c r="H104" s="57">
        <v>0</v>
      </c>
      <c r="I104" s="57">
        <v>100.27</v>
      </c>
      <c r="J104" s="55" t="s">
        <v>21</v>
      </c>
      <c r="K104" s="55" t="s">
        <v>20</v>
      </c>
      <c r="L104" s="55" t="s">
        <v>19</v>
      </c>
      <c r="M104" s="58">
        <v>1</v>
      </c>
      <c r="N104" s="55" t="s">
        <v>18</v>
      </c>
      <c r="O104" s="46" t="s">
        <v>90</v>
      </c>
    </row>
    <row r="105" spans="1:15" ht="16" x14ac:dyDescent="0.2">
      <c r="A105" s="55" t="s">
        <v>25</v>
      </c>
      <c r="B105" s="55" t="s">
        <v>24</v>
      </c>
      <c r="C105" s="55" t="s">
        <v>23</v>
      </c>
      <c r="D105" s="55" t="s">
        <v>29</v>
      </c>
      <c r="E105" s="55" t="s">
        <v>102</v>
      </c>
      <c r="F105" s="56">
        <v>45590</v>
      </c>
      <c r="G105" s="57">
        <v>1645.24</v>
      </c>
      <c r="H105" s="57">
        <v>0</v>
      </c>
      <c r="I105" s="57">
        <v>1645.24</v>
      </c>
      <c r="J105" s="55" t="s">
        <v>28</v>
      </c>
      <c r="K105" s="55" t="s">
        <v>20</v>
      </c>
      <c r="L105" s="55" t="s">
        <v>19</v>
      </c>
      <c r="M105" s="58">
        <v>1</v>
      </c>
      <c r="N105" s="55" t="s">
        <v>27</v>
      </c>
      <c r="O105" s="46" t="s">
        <v>90</v>
      </c>
    </row>
    <row r="106" spans="1:15" ht="16" x14ac:dyDescent="0.2">
      <c r="A106" s="55" t="s">
        <v>25</v>
      </c>
      <c r="B106" s="55" t="s">
        <v>24</v>
      </c>
      <c r="C106" s="55" t="s">
        <v>23</v>
      </c>
      <c r="D106" s="55" t="s">
        <v>103</v>
      </c>
      <c r="E106" s="55" t="s">
        <v>102</v>
      </c>
      <c r="F106" s="56">
        <v>45590</v>
      </c>
      <c r="G106" s="57">
        <v>65.81</v>
      </c>
      <c r="H106" s="57">
        <v>0</v>
      </c>
      <c r="I106" s="57">
        <v>65.81</v>
      </c>
      <c r="J106" s="55" t="s">
        <v>104</v>
      </c>
      <c r="K106" s="55" t="s">
        <v>20</v>
      </c>
      <c r="L106" s="55" t="s">
        <v>19</v>
      </c>
      <c r="M106" s="58">
        <v>1</v>
      </c>
      <c r="N106" s="55" t="s">
        <v>18</v>
      </c>
      <c r="O106" s="46" t="s">
        <v>90</v>
      </c>
    </row>
    <row r="107" spans="1:15" ht="16" x14ac:dyDescent="0.2">
      <c r="A107" s="55" t="s">
        <v>25</v>
      </c>
      <c r="B107" s="55" t="s">
        <v>24</v>
      </c>
      <c r="C107" s="55" t="s">
        <v>23</v>
      </c>
      <c r="D107" s="55" t="s">
        <v>55</v>
      </c>
      <c r="E107" s="55" t="s">
        <v>102</v>
      </c>
      <c r="F107" s="56">
        <v>45590</v>
      </c>
      <c r="G107" s="57">
        <v>12.5</v>
      </c>
      <c r="H107" s="57">
        <v>0</v>
      </c>
      <c r="I107" s="57">
        <v>12.5</v>
      </c>
      <c r="J107" s="55" t="s">
        <v>56</v>
      </c>
      <c r="K107" s="55" t="s">
        <v>20</v>
      </c>
      <c r="L107" s="55" t="s">
        <v>19</v>
      </c>
      <c r="M107" s="58">
        <v>1</v>
      </c>
      <c r="N107" s="55" t="s">
        <v>18</v>
      </c>
      <c r="O107" s="46" t="s">
        <v>90</v>
      </c>
    </row>
    <row r="108" spans="1:15" ht="16" x14ac:dyDescent="0.2">
      <c r="A108" s="55" t="s">
        <v>25</v>
      </c>
      <c r="B108" s="55" t="s">
        <v>24</v>
      </c>
      <c r="C108" s="55" t="s">
        <v>23</v>
      </c>
      <c r="D108" s="55" t="s">
        <v>60</v>
      </c>
      <c r="E108" s="55" t="s">
        <v>102</v>
      </c>
      <c r="F108" s="56">
        <v>45590</v>
      </c>
      <c r="G108" s="57">
        <v>4.5599999999999996</v>
      </c>
      <c r="H108" s="57">
        <v>0</v>
      </c>
      <c r="I108" s="57">
        <v>4.5599999999999996</v>
      </c>
      <c r="J108" s="55" t="s">
        <v>61</v>
      </c>
      <c r="K108" s="55" t="s">
        <v>20</v>
      </c>
      <c r="L108" s="55" t="s">
        <v>19</v>
      </c>
      <c r="M108" s="58">
        <v>1</v>
      </c>
      <c r="N108" s="55" t="s">
        <v>18</v>
      </c>
      <c r="O108" s="46" t="s">
        <v>90</v>
      </c>
    </row>
    <row r="109" spans="1:15" ht="16" x14ac:dyDescent="0.2">
      <c r="A109" s="55" t="s">
        <v>25</v>
      </c>
      <c r="B109" s="55" t="s">
        <v>24</v>
      </c>
      <c r="C109" s="55" t="s">
        <v>23</v>
      </c>
      <c r="D109" s="55" t="s">
        <v>62</v>
      </c>
      <c r="E109" s="55" t="s">
        <v>102</v>
      </c>
      <c r="F109" s="56">
        <v>45590</v>
      </c>
      <c r="G109" s="57">
        <v>7.36</v>
      </c>
      <c r="H109" s="57">
        <v>0</v>
      </c>
      <c r="I109" s="57">
        <v>7.36</v>
      </c>
      <c r="J109" s="55" t="s">
        <v>63</v>
      </c>
      <c r="K109" s="55" t="s">
        <v>20</v>
      </c>
      <c r="L109" s="55" t="s">
        <v>19</v>
      </c>
      <c r="M109" s="58">
        <v>1</v>
      </c>
      <c r="N109" s="55" t="s">
        <v>18</v>
      </c>
      <c r="O109" s="46" t="s">
        <v>90</v>
      </c>
    </row>
    <row r="110" spans="1:15" ht="16" x14ac:dyDescent="0.2">
      <c r="A110" s="55" t="s">
        <v>25</v>
      </c>
      <c r="B110" s="55" t="s">
        <v>24</v>
      </c>
      <c r="C110" s="55" t="s">
        <v>23</v>
      </c>
      <c r="D110" s="55" t="s">
        <v>22</v>
      </c>
      <c r="E110" s="55" t="s">
        <v>102</v>
      </c>
      <c r="F110" s="56">
        <v>45590</v>
      </c>
      <c r="G110" s="57">
        <v>23.78</v>
      </c>
      <c r="H110" s="57">
        <v>0</v>
      </c>
      <c r="I110" s="57">
        <v>23.78</v>
      </c>
      <c r="J110" s="55" t="s">
        <v>26</v>
      </c>
      <c r="K110" s="55" t="s">
        <v>20</v>
      </c>
      <c r="L110" s="55" t="s">
        <v>19</v>
      </c>
      <c r="M110" s="58">
        <v>1</v>
      </c>
      <c r="N110" s="55" t="s">
        <v>18</v>
      </c>
      <c r="O110" s="46" t="s">
        <v>90</v>
      </c>
    </row>
    <row r="111" spans="1:15" ht="16" x14ac:dyDescent="0.2">
      <c r="A111" s="55" t="s">
        <v>25</v>
      </c>
      <c r="B111" s="55" t="s">
        <v>24</v>
      </c>
      <c r="C111" s="55" t="s">
        <v>23</v>
      </c>
      <c r="D111" s="55" t="s">
        <v>22</v>
      </c>
      <c r="E111" s="55" t="s">
        <v>102</v>
      </c>
      <c r="F111" s="56">
        <v>45590</v>
      </c>
      <c r="G111" s="57">
        <v>101.67</v>
      </c>
      <c r="H111" s="57">
        <v>0</v>
      </c>
      <c r="I111" s="57">
        <v>101.67</v>
      </c>
      <c r="J111" s="55" t="s">
        <v>21</v>
      </c>
      <c r="K111" s="55" t="s">
        <v>20</v>
      </c>
      <c r="L111" s="55" t="s">
        <v>19</v>
      </c>
      <c r="M111" s="58">
        <v>1</v>
      </c>
      <c r="N111" s="55" t="s">
        <v>18</v>
      </c>
      <c r="O111" s="46" t="s">
        <v>90</v>
      </c>
    </row>
    <row r="112" spans="1:15" ht="16" x14ac:dyDescent="0.2">
      <c r="A112" s="55" t="s">
        <v>25</v>
      </c>
      <c r="B112" s="55" t="s">
        <v>24</v>
      </c>
      <c r="C112" s="55" t="s">
        <v>23</v>
      </c>
      <c r="D112" s="55" t="s">
        <v>29</v>
      </c>
      <c r="E112" s="55" t="s">
        <v>105</v>
      </c>
      <c r="F112" s="56">
        <v>45604</v>
      </c>
      <c r="G112" s="57">
        <v>1611.44</v>
      </c>
      <c r="H112" s="57">
        <v>0</v>
      </c>
      <c r="I112" s="57">
        <v>1611.44</v>
      </c>
      <c r="J112" s="55" t="s">
        <v>28</v>
      </c>
      <c r="K112" s="55" t="s">
        <v>20</v>
      </c>
      <c r="L112" s="55" t="s">
        <v>19</v>
      </c>
      <c r="M112" s="58">
        <v>1</v>
      </c>
      <c r="N112" s="55" t="s">
        <v>27</v>
      </c>
      <c r="O112" s="46" t="s">
        <v>90</v>
      </c>
    </row>
    <row r="113" spans="1:15" ht="16" x14ac:dyDescent="0.2">
      <c r="A113" s="55" t="s">
        <v>25</v>
      </c>
      <c r="B113" s="55" t="s">
        <v>24</v>
      </c>
      <c r="C113" s="55" t="s">
        <v>23</v>
      </c>
      <c r="D113" s="55" t="s">
        <v>103</v>
      </c>
      <c r="E113" s="55" t="s">
        <v>105</v>
      </c>
      <c r="F113" s="56">
        <v>45604</v>
      </c>
      <c r="G113" s="57">
        <v>64.459999999999994</v>
      </c>
      <c r="H113" s="57">
        <v>0</v>
      </c>
      <c r="I113" s="57">
        <v>64.459999999999994</v>
      </c>
      <c r="J113" s="55" t="s">
        <v>104</v>
      </c>
      <c r="K113" s="55" t="s">
        <v>20</v>
      </c>
      <c r="L113" s="55" t="s">
        <v>19</v>
      </c>
      <c r="M113" s="58">
        <v>1</v>
      </c>
      <c r="N113" s="55" t="s">
        <v>18</v>
      </c>
      <c r="O113" s="46" t="s">
        <v>90</v>
      </c>
    </row>
    <row r="114" spans="1:15" ht="16" x14ac:dyDescent="0.2">
      <c r="A114" s="55" t="s">
        <v>25</v>
      </c>
      <c r="B114" s="55" t="s">
        <v>24</v>
      </c>
      <c r="C114" s="55" t="s">
        <v>23</v>
      </c>
      <c r="D114" s="55" t="s">
        <v>55</v>
      </c>
      <c r="E114" s="55" t="s">
        <v>105</v>
      </c>
      <c r="F114" s="56">
        <v>45604</v>
      </c>
      <c r="G114" s="57">
        <v>12.5</v>
      </c>
      <c r="H114" s="57">
        <v>0</v>
      </c>
      <c r="I114" s="57">
        <v>12.5</v>
      </c>
      <c r="J114" s="55" t="s">
        <v>56</v>
      </c>
      <c r="K114" s="55" t="s">
        <v>20</v>
      </c>
      <c r="L114" s="55" t="s">
        <v>19</v>
      </c>
      <c r="M114" s="58">
        <v>1</v>
      </c>
      <c r="N114" s="55" t="s">
        <v>18</v>
      </c>
      <c r="O114" s="46" t="s">
        <v>90</v>
      </c>
    </row>
    <row r="115" spans="1:15" ht="16" x14ac:dyDescent="0.2">
      <c r="A115" s="55" t="s">
        <v>25</v>
      </c>
      <c r="B115" s="55" t="s">
        <v>24</v>
      </c>
      <c r="C115" s="55" t="s">
        <v>23</v>
      </c>
      <c r="D115" s="55" t="s">
        <v>60</v>
      </c>
      <c r="E115" s="55" t="s">
        <v>105</v>
      </c>
      <c r="F115" s="56">
        <v>45604</v>
      </c>
      <c r="G115" s="57">
        <v>4.5599999999999996</v>
      </c>
      <c r="H115" s="57">
        <v>0</v>
      </c>
      <c r="I115" s="57">
        <v>4.5599999999999996</v>
      </c>
      <c r="J115" s="55" t="s">
        <v>61</v>
      </c>
      <c r="K115" s="55" t="s">
        <v>20</v>
      </c>
      <c r="L115" s="55" t="s">
        <v>19</v>
      </c>
      <c r="M115" s="58">
        <v>1</v>
      </c>
      <c r="N115" s="55" t="s">
        <v>18</v>
      </c>
      <c r="O115" s="46" t="s">
        <v>90</v>
      </c>
    </row>
    <row r="116" spans="1:15" ht="16" x14ac:dyDescent="0.2">
      <c r="A116" s="55" t="s">
        <v>25</v>
      </c>
      <c r="B116" s="55" t="s">
        <v>24</v>
      </c>
      <c r="C116" s="55" t="s">
        <v>23</v>
      </c>
      <c r="D116" s="55" t="s">
        <v>62</v>
      </c>
      <c r="E116" s="55" t="s">
        <v>105</v>
      </c>
      <c r="F116" s="56">
        <v>45604</v>
      </c>
      <c r="G116" s="57">
        <v>7.36</v>
      </c>
      <c r="H116" s="57">
        <v>0</v>
      </c>
      <c r="I116" s="57">
        <v>7.36</v>
      </c>
      <c r="J116" s="55" t="s">
        <v>63</v>
      </c>
      <c r="K116" s="55" t="s">
        <v>20</v>
      </c>
      <c r="L116" s="55" t="s">
        <v>19</v>
      </c>
      <c r="M116" s="58">
        <v>1</v>
      </c>
      <c r="N116" s="55" t="s">
        <v>18</v>
      </c>
      <c r="O116" s="46" t="s">
        <v>90</v>
      </c>
    </row>
    <row r="117" spans="1:15" ht="16" x14ac:dyDescent="0.2">
      <c r="A117" s="55" t="s">
        <v>25</v>
      </c>
      <c r="B117" s="55" t="s">
        <v>24</v>
      </c>
      <c r="C117" s="55" t="s">
        <v>23</v>
      </c>
      <c r="D117" s="55" t="s">
        <v>22</v>
      </c>
      <c r="E117" s="55" t="s">
        <v>105</v>
      </c>
      <c r="F117" s="56">
        <v>45604</v>
      </c>
      <c r="G117" s="57">
        <v>23.29</v>
      </c>
      <c r="H117" s="57">
        <v>0</v>
      </c>
      <c r="I117" s="57">
        <v>23.29</v>
      </c>
      <c r="J117" s="55" t="s">
        <v>26</v>
      </c>
      <c r="K117" s="55" t="s">
        <v>20</v>
      </c>
      <c r="L117" s="55" t="s">
        <v>19</v>
      </c>
      <c r="M117" s="58">
        <v>1</v>
      </c>
      <c r="N117" s="55" t="s">
        <v>18</v>
      </c>
      <c r="O117" s="46" t="s">
        <v>90</v>
      </c>
    </row>
    <row r="118" spans="1:15" ht="16" x14ac:dyDescent="0.2">
      <c r="A118" s="55" t="s">
        <v>25</v>
      </c>
      <c r="B118" s="55" t="s">
        <v>24</v>
      </c>
      <c r="C118" s="55" t="s">
        <v>23</v>
      </c>
      <c r="D118" s="55" t="s">
        <v>22</v>
      </c>
      <c r="E118" s="55" t="s">
        <v>105</v>
      </c>
      <c r="F118" s="56">
        <v>45604</v>
      </c>
      <c r="G118" s="57">
        <v>99.57</v>
      </c>
      <c r="H118" s="57">
        <v>0</v>
      </c>
      <c r="I118" s="57">
        <v>99.57</v>
      </c>
      <c r="J118" s="55" t="s">
        <v>21</v>
      </c>
      <c r="K118" s="55" t="s">
        <v>20</v>
      </c>
      <c r="L118" s="55" t="s">
        <v>19</v>
      </c>
      <c r="M118" s="58">
        <v>1</v>
      </c>
      <c r="N118" s="55" t="s">
        <v>18</v>
      </c>
      <c r="O118" s="46" t="s">
        <v>90</v>
      </c>
    </row>
    <row r="119" spans="1:15" ht="16" x14ac:dyDescent="0.2">
      <c r="A119" s="55" t="s">
        <v>25</v>
      </c>
      <c r="B119" s="55" t="s">
        <v>24</v>
      </c>
      <c r="C119" s="55" t="s">
        <v>23</v>
      </c>
      <c r="D119" s="55" t="s">
        <v>29</v>
      </c>
      <c r="E119" s="55" t="s">
        <v>105</v>
      </c>
      <c r="F119" s="56">
        <v>45618</v>
      </c>
      <c r="G119" s="57">
        <v>1496.5</v>
      </c>
      <c r="H119" s="57">
        <v>0</v>
      </c>
      <c r="I119" s="57">
        <v>1496.5</v>
      </c>
      <c r="J119" s="55" t="s">
        <v>28</v>
      </c>
      <c r="K119" s="55" t="s">
        <v>20</v>
      </c>
      <c r="L119" s="55" t="s">
        <v>19</v>
      </c>
      <c r="M119" s="58">
        <v>1</v>
      </c>
      <c r="N119" s="55" t="s">
        <v>27</v>
      </c>
      <c r="O119" s="46" t="s">
        <v>90</v>
      </c>
    </row>
    <row r="120" spans="1:15" ht="16" x14ac:dyDescent="0.2">
      <c r="A120" s="55" t="s">
        <v>25</v>
      </c>
      <c r="B120" s="55" t="s">
        <v>24</v>
      </c>
      <c r="C120" s="55" t="s">
        <v>23</v>
      </c>
      <c r="D120" s="55" t="s">
        <v>103</v>
      </c>
      <c r="E120" s="55" t="s">
        <v>105</v>
      </c>
      <c r="F120" s="56">
        <v>45618</v>
      </c>
      <c r="G120" s="57">
        <v>59.86</v>
      </c>
      <c r="H120" s="57">
        <v>0</v>
      </c>
      <c r="I120" s="57">
        <v>59.86</v>
      </c>
      <c r="J120" s="55" t="s">
        <v>104</v>
      </c>
      <c r="K120" s="55" t="s">
        <v>20</v>
      </c>
      <c r="L120" s="55" t="s">
        <v>19</v>
      </c>
      <c r="M120" s="58">
        <v>1</v>
      </c>
      <c r="N120" s="55" t="s">
        <v>18</v>
      </c>
      <c r="O120" s="46" t="s">
        <v>90</v>
      </c>
    </row>
    <row r="121" spans="1:15" ht="16" x14ac:dyDescent="0.2">
      <c r="A121" s="55" t="s">
        <v>25</v>
      </c>
      <c r="B121" s="55" t="s">
        <v>24</v>
      </c>
      <c r="C121" s="55" t="s">
        <v>23</v>
      </c>
      <c r="D121" s="55" t="s">
        <v>55</v>
      </c>
      <c r="E121" s="55" t="s">
        <v>105</v>
      </c>
      <c r="F121" s="56">
        <v>45618</v>
      </c>
      <c r="G121" s="57">
        <v>12.5</v>
      </c>
      <c r="H121" s="57">
        <v>0</v>
      </c>
      <c r="I121" s="57">
        <v>12.5</v>
      </c>
      <c r="J121" s="55" t="s">
        <v>56</v>
      </c>
      <c r="K121" s="55" t="s">
        <v>20</v>
      </c>
      <c r="L121" s="55" t="s">
        <v>19</v>
      </c>
      <c r="M121" s="58">
        <v>1</v>
      </c>
      <c r="N121" s="55" t="s">
        <v>18</v>
      </c>
      <c r="O121" s="46" t="s">
        <v>90</v>
      </c>
    </row>
    <row r="122" spans="1:15" ht="16" x14ac:dyDescent="0.2">
      <c r="A122" s="55" t="s">
        <v>25</v>
      </c>
      <c r="B122" s="55" t="s">
        <v>24</v>
      </c>
      <c r="C122" s="55" t="s">
        <v>23</v>
      </c>
      <c r="D122" s="55" t="s">
        <v>60</v>
      </c>
      <c r="E122" s="55" t="s">
        <v>105</v>
      </c>
      <c r="F122" s="56">
        <v>45618</v>
      </c>
      <c r="G122" s="57">
        <v>4.5599999999999996</v>
      </c>
      <c r="H122" s="57">
        <v>0</v>
      </c>
      <c r="I122" s="57">
        <v>4.5599999999999996</v>
      </c>
      <c r="J122" s="55" t="s">
        <v>61</v>
      </c>
      <c r="K122" s="55" t="s">
        <v>20</v>
      </c>
      <c r="L122" s="55" t="s">
        <v>19</v>
      </c>
      <c r="M122" s="58">
        <v>1</v>
      </c>
      <c r="N122" s="55" t="s">
        <v>18</v>
      </c>
      <c r="O122" s="46" t="s">
        <v>90</v>
      </c>
    </row>
    <row r="123" spans="1:15" ht="16" x14ac:dyDescent="0.2">
      <c r="A123" s="55" t="s">
        <v>25</v>
      </c>
      <c r="B123" s="55" t="s">
        <v>24</v>
      </c>
      <c r="C123" s="55" t="s">
        <v>23</v>
      </c>
      <c r="D123" s="55" t="s">
        <v>62</v>
      </c>
      <c r="E123" s="55" t="s">
        <v>105</v>
      </c>
      <c r="F123" s="56">
        <v>45618</v>
      </c>
      <c r="G123" s="57">
        <v>7.36</v>
      </c>
      <c r="H123" s="57">
        <v>0</v>
      </c>
      <c r="I123" s="57">
        <v>7.36</v>
      </c>
      <c r="J123" s="55" t="s">
        <v>63</v>
      </c>
      <c r="K123" s="55" t="s">
        <v>20</v>
      </c>
      <c r="L123" s="55" t="s">
        <v>19</v>
      </c>
      <c r="M123" s="58">
        <v>1</v>
      </c>
      <c r="N123" s="55" t="s">
        <v>18</v>
      </c>
      <c r="O123" s="46" t="s">
        <v>90</v>
      </c>
    </row>
    <row r="124" spans="1:15" ht="16" x14ac:dyDescent="0.2">
      <c r="A124" s="55" t="s">
        <v>25</v>
      </c>
      <c r="B124" s="55" t="s">
        <v>24</v>
      </c>
      <c r="C124" s="55" t="s">
        <v>23</v>
      </c>
      <c r="D124" s="55" t="s">
        <v>22</v>
      </c>
      <c r="E124" s="55" t="s">
        <v>105</v>
      </c>
      <c r="F124" s="56">
        <v>45618</v>
      </c>
      <c r="G124" s="57">
        <v>21.62</v>
      </c>
      <c r="H124" s="57">
        <v>0</v>
      </c>
      <c r="I124" s="57">
        <v>21.62</v>
      </c>
      <c r="J124" s="55" t="s">
        <v>26</v>
      </c>
      <c r="K124" s="55" t="s">
        <v>20</v>
      </c>
      <c r="L124" s="55" t="s">
        <v>19</v>
      </c>
      <c r="M124" s="58">
        <v>1</v>
      </c>
      <c r="N124" s="55" t="s">
        <v>18</v>
      </c>
      <c r="O124" s="46" t="s">
        <v>90</v>
      </c>
    </row>
    <row r="125" spans="1:15" ht="16" x14ac:dyDescent="0.2">
      <c r="A125" s="55" t="s">
        <v>25</v>
      </c>
      <c r="B125" s="55" t="s">
        <v>24</v>
      </c>
      <c r="C125" s="55" t="s">
        <v>23</v>
      </c>
      <c r="D125" s="55" t="s">
        <v>22</v>
      </c>
      <c r="E125" s="55" t="s">
        <v>105</v>
      </c>
      <c r="F125" s="56">
        <v>45618</v>
      </c>
      <c r="G125" s="57">
        <v>92.45</v>
      </c>
      <c r="H125" s="57">
        <v>0</v>
      </c>
      <c r="I125" s="57">
        <v>92.45</v>
      </c>
      <c r="J125" s="55" t="s">
        <v>21</v>
      </c>
      <c r="K125" s="55" t="s">
        <v>20</v>
      </c>
      <c r="L125" s="55" t="s">
        <v>19</v>
      </c>
      <c r="M125" s="58">
        <v>1</v>
      </c>
      <c r="N125" s="55" t="s">
        <v>18</v>
      </c>
      <c r="O125" s="46" t="s">
        <v>90</v>
      </c>
    </row>
    <row r="126" spans="1:15" ht="16" x14ac:dyDescent="0.2">
      <c r="A126" s="55" t="s">
        <v>25</v>
      </c>
      <c r="B126" s="55" t="s">
        <v>24</v>
      </c>
      <c r="C126" s="55" t="s">
        <v>23</v>
      </c>
      <c r="D126" s="55" t="s">
        <v>29</v>
      </c>
      <c r="E126" s="55" t="s">
        <v>106</v>
      </c>
      <c r="F126" s="56">
        <v>45632</v>
      </c>
      <c r="G126" s="57">
        <v>1728.63</v>
      </c>
      <c r="H126" s="57">
        <v>0</v>
      </c>
      <c r="I126" s="57">
        <v>1728.63</v>
      </c>
      <c r="J126" s="55" t="s">
        <v>28</v>
      </c>
      <c r="K126" s="55" t="s">
        <v>20</v>
      </c>
      <c r="L126" s="55" t="s">
        <v>19</v>
      </c>
      <c r="M126" s="58">
        <v>1</v>
      </c>
      <c r="N126" s="55" t="s">
        <v>27</v>
      </c>
      <c r="O126" s="46" t="s">
        <v>90</v>
      </c>
    </row>
    <row r="127" spans="1:15" ht="16" x14ac:dyDescent="0.2">
      <c r="A127" s="55" t="s">
        <v>25</v>
      </c>
      <c r="B127" s="55" t="s">
        <v>24</v>
      </c>
      <c r="C127" s="55" t="s">
        <v>23</v>
      </c>
      <c r="D127" s="55" t="s">
        <v>22</v>
      </c>
      <c r="E127" s="55" t="s">
        <v>106</v>
      </c>
      <c r="F127" s="56">
        <v>45632</v>
      </c>
      <c r="G127" s="57">
        <v>24.98</v>
      </c>
      <c r="H127" s="57">
        <v>0</v>
      </c>
      <c r="I127" s="57">
        <v>24.98</v>
      </c>
      <c r="J127" s="55" t="s">
        <v>26</v>
      </c>
      <c r="K127" s="55" t="s">
        <v>20</v>
      </c>
      <c r="L127" s="55" t="s">
        <v>19</v>
      </c>
      <c r="M127" s="58">
        <v>1</v>
      </c>
      <c r="N127" s="55" t="s">
        <v>18</v>
      </c>
      <c r="O127" s="46" t="s">
        <v>90</v>
      </c>
    </row>
    <row r="128" spans="1:15" ht="16" x14ac:dyDescent="0.2">
      <c r="A128" s="55" t="s">
        <v>25</v>
      </c>
      <c r="B128" s="55" t="s">
        <v>24</v>
      </c>
      <c r="C128" s="55" t="s">
        <v>23</v>
      </c>
      <c r="D128" s="55" t="s">
        <v>22</v>
      </c>
      <c r="E128" s="55" t="s">
        <v>106</v>
      </c>
      <c r="F128" s="56">
        <v>45632</v>
      </c>
      <c r="G128" s="57">
        <v>106.83</v>
      </c>
      <c r="H128" s="57">
        <v>0</v>
      </c>
      <c r="I128" s="57">
        <v>106.83</v>
      </c>
      <c r="J128" s="55" t="s">
        <v>21</v>
      </c>
      <c r="K128" s="55" t="s">
        <v>20</v>
      </c>
      <c r="L128" s="55" t="s">
        <v>19</v>
      </c>
      <c r="M128" s="58">
        <v>1</v>
      </c>
      <c r="N128" s="55" t="s">
        <v>18</v>
      </c>
      <c r="O128" s="46" t="s">
        <v>90</v>
      </c>
    </row>
    <row r="129" spans="1:15" ht="16" x14ac:dyDescent="0.2">
      <c r="A129" s="55" t="s">
        <v>25</v>
      </c>
      <c r="B129" s="55" t="s">
        <v>24</v>
      </c>
      <c r="C129" s="55" t="s">
        <v>23</v>
      </c>
      <c r="D129" s="55" t="s">
        <v>103</v>
      </c>
      <c r="E129" s="55" t="s">
        <v>106</v>
      </c>
      <c r="F129" s="56">
        <v>45632</v>
      </c>
      <c r="G129" s="57">
        <v>69.150000000000006</v>
      </c>
      <c r="H129" s="57">
        <v>0</v>
      </c>
      <c r="I129" s="57">
        <v>69.150000000000006</v>
      </c>
      <c r="J129" s="55" t="s">
        <v>104</v>
      </c>
      <c r="K129" s="55" t="s">
        <v>20</v>
      </c>
      <c r="L129" s="55" t="s">
        <v>19</v>
      </c>
      <c r="M129" s="58">
        <v>1</v>
      </c>
      <c r="N129" s="55" t="s">
        <v>18</v>
      </c>
      <c r="O129" s="46" t="s">
        <v>90</v>
      </c>
    </row>
    <row r="130" spans="1:15" ht="16" x14ac:dyDescent="0.2">
      <c r="A130" s="55" t="s">
        <v>25</v>
      </c>
      <c r="B130" s="55" t="s">
        <v>24</v>
      </c>
      <c r="C130" s="55" t="s">
        <v>23</v>
      </c>
      <c r="D130" s="55" t="s">
        <v>55</v>
      </c>
      <c r="E130" s="55" t="s">
        <v>106</v>
      </c>
      <c r="F130" s="56">
        <v>45632</v>
      </c>
      <c r="G130" s="57">
        <v>12.5</v>
      </c>
      <c r="H130" s="57">
        <v>0</v>
      </c>
      <c r="I130" s="57">
        <v>12.5</v>
      </c>
      <c r="J130" s="55" t="s">
        <v>56</v>
      </c>
      <c r="K130" s="55" t="s">
        <v>20</v>
      </c>
      <c r="L130" s="55" t="s">
        <v>19</v>
      </c>
      <c r="M130" s="58">
        <v>1</v>
      </c>
      <c r="N130" s="55" t="s">
        <v>18</v>
      </c>
      <c r="O130" s="46" t="s">
        <v>90</v>
      </c>
    </row>
    <row r="131" spans="1:15" ht="16" x14ac:dyDescent="0.2">
      <c r="A131" s="55" t="s">
        <v>25</v>
      </c>
      <c r="B131" s="55" t="s">
        <v>24</v>
      </c>
      <c r="C131" s="55" t="s">
        <v>23</v>
      </c>
      <c r="D131" s="55" t="s">
        <v>60</v>
      </c>
      <c r="E131" s="55" t="s">
        <v>106</v>
      </c>
      <c r="F131" s="56">
        <v>45632</v>
      </c>
      <c r="G131" s="57">
        <v>4.5599999999999996</v>
      </c>
      <c r="H131" s="57">
        <v>0</v>
      </c>
      <c r="I131" s="57">
        <v>4.5599999999999996</v>
      </c>
      <c r="J131" s="55" t="s">
        <v>61</v>
      </c>
      <c r="K131" s="55" t="s">
        <v>20</v>
      </c>
      <c r="L131" s="55" t="s">
        <v>19</v>
      </c>
      <c r="M131" s="58">
        <v>1</v>
      </c>
      <c r="N131" s="55" t="s">
        <v>18</v>
      </c>
      <c r="O131" s="46" t="s">
        <v>90</v>
      </c>
    </row>
    <row r="132" spans="1:15" ht="16" x14ac:dyDescent="0.2">
      <c r="A132" s="55" t="s">
        <v>25</v>
      </c>
      <c r="B132" s="55" t="s">
        <v>24</v>
      </c>
      <c r="C132" s="55" t="s">
        <v>23</v>
      </c>
      <c r="D132" s="55" t="s">
        <v>62</v>
      </c>
      <c r="E132" s="55" t="s">
        <v>106</v>
      </c>
      <c r="F132" s="56">
        <v>45632</v>
      </c>
      <c r="G132" s="57">
        <v>7.36</v>
      </c>
      <c r="H132" s="57">
        <v>0</v>
      </c>
      <c r="I132" s="57">
        <v>7.36</v>
      </c>
      <c r="J132" s="55" t="s">
        <v>63</v>
      </c>
      <c r="K132" s="55" t="s">
        <v>20</v>
      </c>
      <c r="L132" s="55" t="s">
        <v>19</v>
      </c>
      <c r="M132" s="58">
        <v>1</v>
      </c>
      <c r="N132" s="55" t="s">
        <v>18</v>
      </c>
      <c r="O132" s="46" t="s">
        <v>90</v>
      </c>
    </row>
    <row r="133" spans="1:15" ht="16" x14ac:dyDescent="0.2">
      <c r="A133" s="55" t="s">
        <v>25</v>
      </c>
      <c r="B133" s="55" t="s">
        <v>24</v>
      </c>
      <c r="C133" s="55" t="s">
        <v>23</v>
      </c>
      <c r="D133" s="55" t="s">
        <v>29</v>
      </c>
      <c r="E133" s="55" t="s">
        <v>106</v>
      </c>
      <c r="F133" s="56">
        <v>45644</v>
      </c>
      <c r="G133" s="57">
        <v>150.49</v>
      </c>
      <c r="H133" s="57">
        <v>0</v>
      </c>
      <c r="I133" s="57">
        <v>150.49</v>
      </c>
      <c r="J133" s="55" t="s">
        <v>28</v>
      </c>
      <c r="K133" s="55" t="s">
        <v>20</v>
      </c>
      <c r="L133" s="55" t="s">
        <v>19</v>
      </c>
      <c r="M133" s="58">
        <v>1</v>
      </c>
      <c r="N133" s="55" t="s">
        <v>27</v>
      </c>
      <c r="O133" s="46" t="s">
        <v>90</v>
      </c>
    </row>
    <row r="134" spans="1:15" ht="16" x14ac:dyDescent="0.2">
      <c r="A134" s="55" t="s">
        <v>25</v>
      </c>
      <c r="B134" s="55" t="s">
        <v>24</v>
      </c>
      <c r="C134" s="55" t="s">
        <v>23</v>
      </c>
      <c r="D134" s="55" t="s">
        <v>22</v>
      </c>
      <c r="E134" s="55" t="s">
        <v>106</v>
      </c>
      <c r="F134" s="56">
        <v>45644</v>
      </c>
      <c r="G134" s="57">
        <v>2.1800000000000002</v>
      </c>
      <c r="H134" s="57">
        <v>0</v>
      </c>
      <c r="I134" s="57">
        <v>2.1800000000000002</v>
      </c>
      <c r="J134" s="55" t="s">
        <v>26</v>
      </c>
      <c r="K134" s="55" t="s">
        <v>20</v>
      </c>
      <c r="L134" s="55" t="s">
        <v>19</v>
      </c>
      <c r="M134" s="58">
        <v>1</v>
      </c>
      <c r="N134" s="55" t="s">
        <v>18</v>
      </c>
      <c r="O134" s="46" t="s">
        <v>90</v>
      </c>
    </row>
    <row r="135" spans="1:15" ht="16" x14ac:dyDescent="0.2">
      <c r="A135" s="55" t="s">
        <v>25</v>
      </c>
      <c r="B135" s="55" t="s">
        <v>24</v>
      </c>
      <c r="C135" s="55" t="s">
        <v>23</v>
      </c>
      <c r="D135" s="55" t="s">
        <v>22</v>
      </c>
      <c r="E135" s="55" t="s">
        <v>106</v>
      </c>
      <c r="F135" s="56">
        <v>45644</v>
      </c>
      <c r="G135" s="57">
        <v>9.33</v>
      </c>
      <c r="H135" s="57">
        <v>0</v>
      </c>
      <c r="I135" s="57">
        <v>9.33</v>
      </c>
      <c r="J135" s="55" t="s">
        <v>21</v>
      </c>
      <c r="K135" s="55" t="s">
        <v>20</v>
      </c>
      <c r="L135" s="55" t="s">
        <v>19</v>
      </c>
      <c r="M135" s="58">
        <v>1</v>
      </c>
      <c r="N135" s="55" t="s">
        <v>18</v>
      </c>
      <c r="O135" s="46" t="s">
        <v>90</v>
      </c>
    </row>
    <row r="136" spans="1:15" ht="16" x14ac:dyDescent="0.2">
      <c r="A136" s="55" t="s">
        <v>25</v>
      </c>
      <c r="B136" s="55" t="s">
        <v>24</v>
      </c>
      <c r="C136" s="55" t="s">
        <v>23</v>
      </c>
      <c r="D136" s="55" t="s">
        <v>29</v>
      </c>
      <c r="E136" s="55" t="s">
        <v>106</v>
      </c>
      <c r="F136" s="56">
        <v>45646</v>
      </c>
      <c r="G136" s="57">
        <v>1543.82</v>
      </c>
      <c r="H136" s="57">
        <v>0</v>
      </c>
      <c r="I136" s="57">
        <v>1543.82</v>
      </c>
      <c r="J136" s="55" t="s">
        <v>28</v>
      </c>
      <c r="K136" s="55" t="s">
        <v>20</v>
      </c>
      <c r="L136" s="55" t="s">
        <v>19</v>
      </c>
      <c r="M136" s="58">
        <v>1</v>
      </c>
      <c r="N136" s="55" t="s">
        <v>27</v>
      </c>
      <c r="O136" s="46" t="s">
        <v>90</v>
      </c>
    </row>
    <row r="137" spans="1:15" ht="16" x14ac:dyDescent="0.2">
      <c r="A137" s="55" t="s">
        <v>25</v>
      </c>
      <c r="B137" s="55" t="s">
        <v>24</v>
      </c>
      <c r="C137" s="55" t="s">
        <v>23</v>
      </c>
      <c r="D137" s="55" t="s">
        <v>22</v>
      </c>
      <c r="E137" s="55" t="s">
        <v>106</v>
      </c>
      <c r="F137" s="56">
        <v>45646</v>
      </c>
      <c r="G137" s="57">
        <v>22.31</v>
      </c>
      <c r="H137" s="57">
        <v>0</v>
      </c>
      <c r="I137" s="57">
        <v>22.31</v>
      </c>
      <c r="J137" s="55" t="s">
        <v>26</v>
      </c>
      <c r="K137" s="55" t="s">
        <v>20</v>
      </c>
      <c r="L137" s="55" t="s">
        <v>19</v>
      </c>
      <c r="M137" s="58">
        <v>1</v>
      </c>
      <c r="N137" s="55" t="s">
        <v>18</v>
      </c>
      <c r="O137" s="46" t="s">
        <v>90</v>
      </c>
    </row>
    <row r="138" spans="1:15" ht="16" x14ac:dyDescent="0.2">
      <c r="A138" s="55" t="s">
        <v>25</v>
      </c>
      <c r="B138" s="55" t="s">
        <v>24</v>
      </c>
      <c r="C138" s="55" t="s">
        <v>23</v>
      </c>
      <c r="D138" s="55" t="s">
        <v>22</v>
      </c>
      <c r="E138" s="55" t="s">
        <v>106</v>
      </c>
      <c r="F138" s="56">
        <v>45646</v>
      </c>
      <c r="G138" s="57">
        <v>95.38</v>
      </c>
      <c r="H138" s="57">
        <v>0</v>
      </c>
      <c r="I138" s="57">
        <v>95.38</v>
      </c>
      <c r="J138" s="55" t="s">
        <v>21</v>
      </c>
      <c r="K138" s="55" t="s">
        <v>20</v>
      </c>
      <c r="L138" s="55" t="s">
        <v>19</v>
      </c>
      <c r="M138" s="58">
        <v>1</v>
      </c>
      <c r="N138" s="55" t="s">
        <v>18</v>
      </c>
      <c r="O138" s="46" t="s">
        <v>90</v>
      </c>
    </row>
    <row r="139" spans="1:15" ht="16" x14ac:dyDescent="0.2">
      <c r="A139" s="55" t="s">
        <v>25</v>
      </c>
      <c r="B139" s="55" t="s">
        <v>24</v>
      </c>
      <c r="C139" s="55" t="s">
        <v>23</v>
      </c>
      <c r="D139" s="55" t="s">
        <v>103</v>
      </c>
      <c r="E139" s="55" t="s">
        <v>106</v>
      </c>
      <c r="F139" s="56">
        <v>45646</v>
      </c>
      <c r="G139" s="57">
        <v>61.75</v>
      </c>
      <c r="H139" s="57">
        <v>0</v>
      </c>
      <c r="I139" s="57">
        <v>61.75</v>
      </c>
      <c r="J139" s="55" t="s">
        <v>104</v>
      </c>
      <c r="K139" s="55" t="s">
        <v>20</v>
      </c>
      <c r="L139" s="55" t="s">
        <v>19</v>
      </c>
      <c r="M139" s="58">
        <v>1</v>
      </c>
      <c r="N139" s="55" t="s">
        <v>18</v>
      </c>
      <c r="O139" s="46" t="s">
        <v>90</v>
      </c>
    </row>
    <row r="140" spans="1:15" ht="16" x14ac:dyDescent="0.2">
      <c r="A140" s="55" t="s">
        <v>25</v>
      </c>
      <c r="B140" s="55" t="s">
        <v>24</v>
      </c>
      <c r="C140" s="55" t="s">
        <v>23</v>
      </c>
      <c r="D140" s="55" t="s">
        <v>55</v>
      </c>
      <c r="E140" s="55" t="s">
        <v>106</v>
      </c>
      <c r="F140" s="56">
        <v>45646</v>
      </c>
      <c r="G140" s="57">
        <v>12.5</v>
      </c>
      <c r="H140" s="57">
        <v>0</v>
      </c>
      <c r="I140" s="57">
        <v>12.5</v>
      </c>
      <c r="J140" s="55" t="s">
        <v>56</v>
      </c>
      <c r="K140" s="55" t="s">
        <v>20</v>
      </c>
      <c r="L140" s="55" t="s">
        <v>19</v>
      </c>
      <c r="M140" s="58">
        <v>1</v>
      </c>
      <c r="N140" s="55" t="s">
        <v>18</v>
      </c>
      <c r="O140" s="46" t="s">
        <v>90</v>
      </c>
    </row>
    <row r="141" spans="1:15" ht="16" x14ac:dyDescent="0.2">
      <c r="A141" s="55" t="s">
        <v>25</v>
      </c>
      <c r="B141" s="55" t="s">
        <v>24</v>
      </c>
      <c r="C141" s="55" t="s">
        <v>23</v>
      </c>
      <c r="D141" s="55" t="s">
        <v>60</v>
      </c>
      <c r="E141" s="55" t="s">
        <v>106</v>
      </c>
      <c r="F141" s="56">
        <v>45646</v>
      </c>
      <c r="G141" s="57">
        <v>4.5599999999999996</v>
      </c>
      <c r="H141" s="57">
        <v>0</v>
      </c>
      <c r="I141" s="57">
        <v>4.5599999999999996</v>
      </c>
      <c r="J141" s="55" t="s">
        <v>61</v>
      </c>
      <c r="K141" s="55" t="s">
        <v>20</v>
      </c>
      <c r="L141" s="55" t="s">
        <v>19</v>
      </c>
      <c r="M141" s="58">
        <v>1</v>
      </c>
      <c r="N141" s="55" t="s">
        <v>18</v>
      </c>
      <c r="O141" s="46" t="s">
        <v>90</v>
      </c>
    </row>
    <row r="142" spans="1:15" ht="16" x14ac:dyDescent="0.2">
      <c r="A142" s="55" t="s">
        <v>25</v>
      </c>
      <c r="B142" s="55" t="s">
        <v>24</v>
      </c>
      <c r="C142" s="55" t="s">
        <v>23</v>
      </c>
      <c r="D142" s="55" t="s">
        <v>62</v>
      </c>
      <c r="E142" s="55" t="s">
        <v>106</v>
      </c>
      <c r="F142" s="56">
        <v>45646</v>
      </c>
      <c r="G142" s="57">
        <v>7.36</v>
      </c>
      <c r="H142" s="57">
        <v>0</v>
      </c>
      <c r="I142" s="57">
        <v>7.36</v>
      </c>
      <c r="J142" s="55" t="s">
        <v>63</v>
      </c>
      <c r="K142" s="55" t="s">
        <v>20</v>
      </c>
      <c r="L142" s="55" t="s">
        <v>19</v>
      </c>
      <c r="M142" s="58">
        <v>1</v>
      </c>
      <c r="N142" s="55" t="s">
        <v>18</v>
      </c>
      <c r="O142" s="46" t="s">
        <v>90</v>
      </c>
    </row>
    <row r="143" spans="1:15" ht="16" x14ac:dyDescent="0.2">
      <c r="A143" s="59" t="s">
        <v>25</v>
      </c>
      <c r="B143" s="59" t="s">
        <v>24</v>
      </c>
      <c r="C143" s="59" t="s">
        <v>23</v>
      </c>
      <c r="D143" s="59" t="s">
        <v>29</v>
      </c>
      <c r="E143" s="59" t="s">
        <v>111</v>
      </c>
      <c r="F143" s="60">
        <v>45660</v>
      </c>
      <c r="G143" s="61">
        <v>1712.86</v>
      </c>
      <c r="H143" s="61">
        <v>0</v>
      </c>
      <c r="I143" s="61">
        <v>1712.86</v>
      </c>
      <c r="J143" s="59" t="s">
        <v>28</v>
      </c>
      <c r="K143" s="59" t="s">
        <v>20</v>
      </c>
      <c r="L143" s="59" t="s">
        <v>19</v>
      </c>
      <c r="M143" s="62">
        <v>1</v>
      </c>
      <c r="N143" s="59" t="s">
        <v>27</v>
      </c>
      <c r="O143" s="46" t="s">
        <v>90</v>
      </c>
    </row>
    <row r="144" spans="1:15" ht="16" x14ac:dyDescent="0.2">
      <c r="A144" s="59" t="s">
        <v>25</v>
      </c>
      <c r="B144" s="59" t="s">
        <v>24</v>
      </c>
      <c r="C144" s="59" t="s">
        <v>23</v>
      </c>
      <c r="D144" s="59" t="s">
        <v>103</v>
      </c>
      <c r="E144" s="59" t="s">
        <v>111</v>
      </c>
      <c r="F144" s="60">
        <v>45660</v>
      </c>
      <c r="G144" s="61">
        <v>68.510000000000005</v>
      </c>
      <c r="H144" s="61">
        <v>0</v>
      </c>
      <c r="I144" s="61">
        <v>68.510000000000005</v>
      </c>
      <c r="J144" s="59" t="s">
        <v>104</v>
      </c>
      <c r="K144" s="59" t="s">
        <v>20</v>
      </c>
      <c r="L144" s="59" t="s">
        <v>19</v>
      </c>
      <c r="M144" s="62">
        <v>1</v>
      </c>
      <c r="N144" s="59" t="s">
        <v>18</v>
      </c>
      <c r="O144" s="46" t="s">
        <v>90</v>
      </c>
    </row>
    <row r="145" spans="1:15" ht="16" x14ac:dyDescent="0.2">
      <c r="A145" s="59" t="s">
        <v>25</v>
      </c>
      <c r="B145" s="59" t="s">
        <v>24</v>
      </c>
      <c r="C145" s="59" t="s">
        <v>23</v>
      </c>
      <c r="D145" s="59" t="s">
        <v>55</v>
      </c>
      <c r="E145" s="59" t="s">
        <v>111</v>
      </c>
      <c r="F145" s="60">
        <v>45660</v>
      </c>
      <c r="G145" s="61">
        <v>12.5</v>
      </c>
      <c r="H145" s="61">
        <v>0</v>
      </c>
      <c r="I145" s="61">
        <v>12.5</v>
      </c>
      <c r="J145" s="59" t="s">
        <v>56</v>
      </c>
      <c r="K145" s="59" t="s">
        <v>20</v>
      </c>
      <c r="L145" s="59" t="s">
        <v>19</v>
      </c>
      <c r="M145" s="62">
        <v>1</v>
      </c>
      <c r="N145" s="59" t="s">
        <v>18</v>
      </c>
      <c r="O145" s="46" t="s">
        <v>90</v>
      </c>
    </row>
    <row r="146" spans="1:15" ht="16" x14ac:dyDescent="0.2">
      <c r="A146" s="59" t="s">
        <v>25</v>
      </c>
      <c r="B146" s="59" t="s">
        <v>24</v>
      </c>
      <c r="C146" s="59" t="s">
        <v>23</v>
      </c>
      <c r="D146" s="59" t="s">
        <v>60</v>
      </c>
      <c r="E146" s="59" t="s">
        <v>111</v>
      </c>
      <c r="F146" s="60">
        <v>45660</v>
      </c>
      <c r="G146" s="61">
        <v>4.5599999999999996</v>
      </c>
      <c r="H146" s="61">
        <v>0</v>
      </c>
      <c r="I146" s="61">
        <v>4.5599999999999996</v>
      </c>
      <c r="J146" s="59" t="s">
        <v>61</v>
      </c>
      <c r="K146" s="59" t="s">
        <v>20</v>
      </c>
      <c r="L146" s="59" t="s">
        <v>19</v>
      </c>
      <c r="M146" s="62">
        <v>1</v>
      </c>
      <c r="N146" s="59" t="s">
        <v>18</v>
      </c>
      <c r="O146" s="46" t="s">
        <v>90</v>
      </c>
    </row>
    <row r="147" spans="1:15" ht="16" x14ac:dyDescent="0.2">
      <c r="A147" s="59" t="s">
        <v>25</v>
      </c>
      <c r="B147" s="59" t="s">
        <v>24</v>
      </c>
      <c r="C147" s="59" t="s">
        <v>23</v>
      </c>
      <c r="D147" s="59" t="s">
        <v>62</v>
      </c>
      <c r="E147" s="59" t="s">
        <v>111</v>
      </c>
      <c r="F147" s="60">
        <v>45660</v>
      </c>
      <c r="G147" s="61">
        <v>7.36</v>
      </c>
      <c r="H147" s="61">
        <v>0</v>
      </c>
      <c r="I147" s="61">
        <v>7.36</v>
      </c>
      <c r="J147" s="59" t="s">
        <v>63</v>
      </c>
      <c r="K147" s="59" t="s">
        <v>20</v>
      </c>
      <c r="L147" s="59" t="s">
        <v>19</v>
      </c>
      <c r="M147" s="62">
        <v>1</v>
      </c>
      <c r="N147" s="59" t="s">
        <v>18</v>
      </c>
      <c r="O147" s="46" t="s">
        <v>90</v>
      </c>
    </row>
    <row r="148" spans="1:15" ht="16" x14ac:dyDescent="0.2">
      <c r="A148" s="59" t="s">
        <v>25</v>
      </c>
      <c r="B148" s="59" t="s">
        <v>24</v>
      </c>
      <c r="C148" s="59" t="s">
        <v>23</v>
      </c>
      <c r="D148" s="59" t="s">
        <v>22</v>
      </c>
      <c r="E148" s="59" t="s">
        <v>111</v>
      </c>
      <c r="F148" s="60">
        <v>45660</v>
      </c>
      <c r="G148" s="61">
        <v>24.76</v>
      </c>
      <c r="H148" s="61">
        <v>0</v>
      </c>
      <c r="I148" s="61">
        <v>24.76</v>
      </c>
      <c r="J148" s="59" t="s">
        <v>26</v>
      </c>
      <c r="K148" s="59" t="s">
        <v>20</v>
      </c>
      <c r="L148" s="59" t="s">
        <v>19</v>
      </c>
      <c r="M148" s="62">
        <v>1</v>
      </c>
      <c r="N148" s="59" t="s">
        <v>18</v>
      </c>
      <c r="O148" s="46" t="s">
        <v>90</v>
      </c>
    </row>
    <row r="149" spans="1:15" ht="16" x14ac:dyDescent="0.2">
      <c r="A149" s="59" t="s">
        <v>25</v>
      </c>
      <c r="B149" s="59" t="s">
        <v>24</v>
      </c>
      <c r="C149" s="59" t="s">
        <v>23</v>
      </c>
      <c r="D149" s="59" t="s">
        <v>22</v>
      </c>
      <c r="E149" s="59" t="s">
        <v>111</v>
      </c>
      <c r="F149" s="60">
        <v>45660</v>
      </c>
      <c r="G149" s="61">
        <v>105.86</v>
      </c>
      <c r="H149" s="61">
        <v>0</v>
      </c>
      <c r="I149" s="61">
        <v>105.86</v>
      </c>
      <c r="J149" s="59" t="s">
        <v>21</v>
      </c>
      <c r="K149" s="59" t="s">
        <v>20</v>
      </c>
      <c r="L149" s="59" t="s">
        <v>19</v>
      </c>
      <c r="M149" s="62">
        <v>1</v>
      </c>
      <c r="N149" s="59" t="s">
        <v>18</v>
      </c>
      <c r="O149" s="46" t="s">
        <v>90</v>
      </c>
    </row>
    <row r="150" spans="1:15" ht="16" x14ac:dyDescent="0.2">
      <c r="A150" s="59" t="s">
        <v>25</v>
      </c>
      <c r="B150" s="59" t="s">
        <v>24</v>
      </c>
      <c r="C150" s="59" t="s">
        <v>23</v>
      </c>
      <c r="D150" s="59" t="s">
        <v>29</v>
      </c>
      <c r="E150" s="59" t="s">
        <v>111</v>
      </c>
      <c r="F150" s="60">
        <v>45674</v>
      </c>
      <c r="G150" s="61">
        <v>1661.01</v>
      </c>
      <c r="H150" s="61">
        <v>0</v>
      </c>
      <c r="I150" s="61">
        <v>1661.01</v>
      </c>
      <c r="J150" s="59" t="s">
        <v>28</v>
      </c>
      <c r="K150" s="59" t="s">
        <v>20</v>
      </c>
      <c r="L150" s="59" t="s">
        <v>19</v>
      </c>
      <c r="M150" s="62">
        <v>1</v>
      </c>
      <c r="N150" s="59" t="s">
        <v>27</v>
      </c>
      <c r="O150" s="46" t="s">
        <v>90</v>
      </c>
    </row>
    <row r="151" spans="1:15" ht="16" x14ac:dyDescent="0.2">
      <c r="A151" s="59" t="s">
        <v>25</v>
      </c>
      <c r="B151" s="59" t="s">
        <v>24</v>
      </c>
      <c r="C151" s="59" t="s">
        <v>23</v>
      </c>
      <c r="D151" s="59" t="s">
        <v>103</v>
      </c>
      <c r="E151" s="59" t="s">
        <v>111</v>
      </c>
      <c r="F151" s="60">
        <v>45674</v>
      </c>
      <c r="G151" s="61">
        <v>66.44</v>
      </c>
      <c r="H151" s="61">
        <v>0</v>
      </c>
      <c r="I151" s="61">
        <v>66.44</v>
      </c>
      <c r="J151" s="59" t="s">
        <v>104</v>
      </c>
      <c r="K151" s="59" t="s">
        <v>20</v>
      </c>
      <c r="L151" s="59" t="s">
        <v>19</v>
      </c>
      <c r="M151" s="62">
        <v>1</v>
      </c>
      <c r="N151" s="59" t="s">
        <v>18</v>
      </c>
      <c r="O151" s="46" t="s">
        <v>90</v>
      </c>
    </row>
    <row r="152" spans="1:15" ht="16" x14ac:dyDescent="0.2">
      <c r="A152" s="59" t="s">
        <v>25</v>
      </c>
      <c r="B152" s="59" t="s">
        <v>24</v>
      </c>
      <c r="C152" s="59" t="s">
        <v>23</v>
      </c>
      <c r="D152" s="59" t="s">
        <v>55</v>
      </c>
      <c r="E152" s="59" t="s">
        <v>111</v>
      </c>
      <c r="F152" s="60">
        <v>45674</v>
      </c>
      <c r="G152" s="61">
        <v>12.5</v>
      </c>
      <c r="H152" s="61">
        <v>0</v>
      </c>
      <c r="I152" s="61">
        <v>12.5</v>
      </c>
      <c r="J152" s="59" t="s">
        <v>56</v>
      </c>
      <c r="K152" s="59" t="s">
        <v>20</v>
      </c>
      <c r="L152" s="59" t="s">
        <v>19</v>
      </c>
      <c r="M152" s="62">
        <v>1</v>
      </c>
      <c r="N152" s="59" t="s">
        <v>18</v>
      </c>
      <c r="O152" s="46" t="s">
        <v>90</v>
      </c>
    </row>
    <row r="153" spans="1:15" ht="16" x14ac:dyDescent="0.2">
      <c r="A153" s="59" t="s">
        <v>25</v>
      </c>
      <c r="B153" s="59" t="s">
        <v>24</v>
      </c>
      <c r="C153" s="59" t="s">
        <v>23</v>
      </c>
      <c r="D153" s="59" t="s">
        <v>60</v>
      </c>
      <c r="E153" s="59" t="s">
        <v>111</v>
      </c>
      <c r="F153" s="60">
        <v>45674</v>
      </c>
      <c r="G153" s="61">
        <v>4.5599999999999996</v>
      </c>
      <c r="H153" s="61">
        <v>0</v>
      </c>
      <c r="I153" s="61">
        <v>4.5599999999999996</v>
      </c>
      <c r="J153" s="59" t="s">
        <v>61</v>
      </c>
      <c r="K153" s="59" t="s">
        <v>20</v>
      </c>
      <c r="L153" s="59" t="s">
        <v>19</v>
      </c>
      <c r="M153" s="62">
        <v>1</v>
      </c>
      <c r="N153" s="59" t="s">
        <v>18</v>
      </c>
      <c r="O153" s="46" t="s">
        <v>90</v>
      </c>
    </row>
    <row r="154" spans="1:15" ht="16" x14ac:dyDescent="0.2">
      <c r="A154" s="59" t="s">
        <v>25</v>
      </c>
      <c r="B154" s="59" t="s">
        <v>24</v>
      </c>
      <c r="C154" s="59" t="s">
        <v>23</v>
      </c>
      <c r="D154" s="59" t="s">
        <v>62</v>
      </c>
      <c r="E154" s="59" t="s">
        <v>111</v>
      </c>
      <c r="F154" s="60">
        <v>45674</v>
      </c>
      <c r="G154" s="61">
        <v>7.36</v>
      </c>
      <c r="H154" s="61">
        <v>0</v>
      </c>
      <c r="I154" s="61">
        <v>7.36</v>
      </c>
      <c r="J154" s="59" t="s">
        <v>63</v>
      </c>
      <c r="K154" s="59" t="s">
        <v>20</v>
      </c>
      <c r="L154" s="59" t="s">
        <v>19</v>
      </c>
      <c r="M154" s="62">
        <v>1</v>
      </c>
      <c r="N154" s="59" t="s">
        <v>18</v>
      </c>
      <c r="O154" s="46" t="s">
        <v>90</v>
      </c>
    </row>
    <row r="155" spans="1:15" ht="16" x14ac:dyDescent="0.2">
      <c r="A155" s="59" t="s">
        <v>25</v>
      </c>
      <c r="B155" s="59" t="s">
        <v>24</v>
      </c>
      <c r="C155" s="59" t="s">
        <v>23</v>
      </c>
      <c r="D155" s="59" t="s">
        <v>22</v>
      </c>
      <c r="E155" s="59" t="s">
        <v>111</v>
      </c>
      <c r="F155" s="60">
        <v>45674</v>
      </c>
      <c r="G155" s="61">
        <v>24</v>
      </c>
      <c r="H155" s="61">
        <v>0</v>
      </c>
      <c r="I155" s="61">
        <v>24</v>
      </c>
      <c r="J155" s="59" t="s">
        <v>26</v>
      </c>
      <c r="K155" s="59" t="s">
        <v>20</v>
      </c>
      <c r="L155" s="59" t="s">
        <v>19</v>
      </c>
      <c r="M155" s="62">
        <v>1</v>
      </c>
      <c r="N155" s="59" t="s">
        <v>18</v>
      </c>
      <c r="O155" s="46" t="s">
        <v>90</v>
      </c>
    </row>
    <row r="156" spans="1:15" ht="16" x14ac:dyDescent="0.2">
      <c r="A156" s="59" t="s">
        <v>25</v>
      </c>
      <c r="B156" s="59" t="s">
        <v>24</v>
      </c>
      <c r="C156" s="59" t="s">
        <v>23</v>
      </c>
      <c r="D156" s="59" t="s">
        <v>22</v>
      </c>
      <c r="E156" s="59" t="s">
        <v>111</v>
      </c>
      <c r="F156" s="60">
        <v>45674</v>
      </c>
      <c r="G156" s="61">
        <v>102.64</v>
      </c>
      <c r="H156" s="61">
        <v>0</v>
      </c>
      <c r="I156" s="61">
        <v>102.64</v>
      </c>
      <c r="J156" s="59" t="s">
        <v>21</v>
      </c>
      <c r="K156" s="59" t="s">
        <v>20</v>
      </c>
      <c r="L156" s="59" t="s">
        <v>19</v>
      </c>
      <c r="M156" s="62">
        <v>1</v>
      </c>
      <c r="N156" s="59" t="s">
        <v>18</v>
      </c>
      <c r="O156" s="46" t="s">
        <v>90</v>
      </c>
    </row>
    <row r="157" spans="1:15" ht="16" x14ac:dyDescent="0.2">
      <c r="A157" s="59" t="s">
        <v>25</v>
      </c>
      <c r="B157" s="59" t="s">
        <v>24</v>
      </c>
      <c r="C157" s="59" t="s">
        <v>23</v>
      </c>
      <c r="D157" s="59"/>
      <c r="E157" s="59"/>
      <c r="F157" s="60">
        <v>45688</v>
      </c>
      <c r="G157" s="61">
        <v>6.01</v>
      </c>
      <c r="H157" s="61">
        <v>0</v>
      </c>
      <c r="I157" s="61"/>
      <c r="J157" s="59" t="s">
        <v>61</v>
      </c>
      <c r="K157" s="59"/>
      <c r="L157" s="59"/>
      <c r="M157" s="62"/>
      <c r="N157" s="59"/>
      <c r="O157" s="46" t="s">
        <v>90</v>
      </c>
    </row>
    <row r="158" spans="1:15" ht="16" x14ac:dyDescent="0.2">
      <c r="A158" s="59" t="s">
        <v>25</v>
      </c>
      <c r="B158" s="59" t="s">
        <v>24</v>
      </c>
      <c r="C158" s="59" t="s">
        <v>23</v>
      </c>
      <c r="D158" s="59" t="s">
        <v>29</v>
      </c>
      <c r="E158" s="59" t="s">
        <v>111</v>
      </c>
      <c r="F158" s="60">
        <v>45688</v>
      </c>
      <c r="G158" s="61">
        <v>1523.53</v>
      </c>
      <c r="H158" s="61">
        <v>0</v>
      </c>
      <c r="I158" s="61">
        <v>1523.53</v>
      </c>
      <c r="J158" s="59" t="s">
        <v>28</v>
      </c>
      <c r="K158" s="59" t="s">
        <v>20</v>
      </c>
      <c r="L158" s="59" t="s">
        <v>19</v>
      </c>
      <c r="M158" s="62">
        <v>1</v>
      </c>
      <c r="N158" s="59" t="s">
        <v>27</v>
      </c>
      <c r="O158" s="46" t="s">
        <v>90</v>
      </c>
    </row>
    <row r="159" spans="1:15" ht="16" x14ac:dyDescent="0.2">
      <c r="A159" s="59" t="s">
        <v>25</v>
      </c>
      <c r="B159" s="59" t="s">
        <v>24</v>
      </c>
      <c r="C159" s="59" t="s">
        <v>23</v>
      </c>
      <c r="D159" s="59" t="s">
        <v>103</v>
      </c>
      <c r="E159" s="59" t="s">
        <v>111</v>
      </c>
      <c r="F159" s="60">
        <v>45688</v>
      </c>
      <c r="G159" s="61">
        <v>60.94</v>
      </c>
      <c r="H159" s="61">
        <v>0</v>
      </c>
      <c r="I159" s="61">
        <v>60.94</v>
      </c>
      <c r="J159" s="59" t="s">
        <v>104</v>
      </c>
      <c r="K159" s="59" t="s">
        <v>20</v>
      </c>
      <c r="L159" s="59" t="s">
        <v>19</v>
      </c>
      <c r="M159" s="62">
        <v>1</v>
      </c>
      <c r="N159" s="59" t="s">
        <v>18</v>
      </c>
      <c r="O159" s="46" t="s">
        <v>90</v>
      </c>
    </row>
    <row r="160" spans="1:15" ht="16" x14ac:dyDescent="0.2">
      <c r="A160" s="59" t="s">
        <v>25</v>
      </c>
      <c r="B160" s="59" t="s">
        <v>24</v>
      </c>
      <c r="C160" s="59" t="s">
        <v>23</v>
      </c>
      <c r="D160" s="59" t="s">
        <v>55</v>
      </c>
      <c r="E160" s="59" t="s">
        <v>111</v>
      </c>
      <c r="F160" s="60">
        <v>45688</v>
      </c>
      <c r="G160" s="61">
        <v>12.5</v>
      </c>
      <c r="H160" s="61">
        <v>0</v>
      </c>
      <c r="I160" s="61">
        <v>12.5</v>
      </c>
      <c r="J160" s="59" t="s">
        <v>56</v>
      </c>
      <c r="K160" s="59" t="s">
        <v>20</v>
      </c>
      <c r="L160" s="59" t="s">
        <v>19</v>
      </c>
      <c r="M160" s="62">
        <v>1</v>
      </c>
      <c r="N160" s="59" t="s">
        <v>18</v>
      </c>
      <c r="O160" s="46" t="s">
        <v>90</v>
      </c>
    </row>
    <row r="161" spans="1:15" ht="16" x14ac:dyDescent="0.2">
      <c r="A161" s="59" t="s">
        <v>25</v>
      </c>
      <c r="B161" s="59" t="s">
        <v>24</v>
      </c>
      <c r="C161" s="59" t="s">
        <v>23</v>
      </c>
      <c r="D161" s="59" t="s">
        <v>60</v>
      </c>
      <c r="E161" s="59" t="s">
        <v>111</v>
      </c>
      <c r="F161" s="60">
        <v>45688</v>
      </c>
      <c r="G161" s="61">
        <v>4.5599999999999996</v>
      </c>
      <c r="H161" s="61">
        <v>0</v>
      </c>
      <c r="I161" s="61">
        <v>4.5599999999999996</v>
      </c>
      <c r="J161" s="59" t="s">
        <v>61</v>
      </c>
      <c r="K161" s="59" t="s">
        <v>20</v>
      </c>
      <c r="L161" s="59" t="s">
        <v>19</v>
      </c>
      <c r="M161" s="62">
        <v>1</v>
      </c>
      <c r="N161" s="59" t="s">
        <v>18</v>
      </c>
      <c r="O161" s="46" t="s">
        <v>90</v>
      </c>
    </row>
    <row r="162" spans="1:15" ht="16" x14ac:dyDescent="0.2">
      <c r="A162" s="59" t="s">
        <v>25</v>
      </c>
      <c r="B162" s="59" t="s">
        <v>24</v>
      </c>
      <c r="C162" s="59" t="s">
        <v>23</v>
      </c>
      <c r="D162" s="59" t="s">
        <v>62</v>
      </c>
      <c r="E162" s="59" t="s">
        <v>111</v>
      </c>
      <c r="F162" s="60">
        <v>45688</v>
      </c>
      <c r="G162" s="61">
        <v>7.36</v>
      </c>
      <c r="H162" s="61">
        <v>0</v>
      </c>
      <c r="I162" s="61">
        <v>7.36</v>
      </c>
      <c r="J162" s="59" t="s">
        <v>63</v>
      </c>
      <c r="K162" s="59" t="s">
        <v>20</v>
      </c>
      <c r="L162" s="59" t="s">
        <v>19</v>
      </c>
      <c r="M162" s="62">
        <v>1</v>
      </c>
      <c r="N162" s="59" t="s">
        <v>18</v>
      </c>
      <c r="O162" s="46" t="s">
        <v>90</v>
      </c>
    </row>
    <row r="163" spans="1:15" ht="16" x14ac:dyDescent="0.2">
      <c r="A163" s="59" t="s">
        <v>25</v>
      </c>
      <c r="B163" s="59" t="s">
        <v>24</v>
      </c>
      <c r="C163" s="59" t="s">
        <v>23</v>
      </c>
      <c r="D163" s="59" t="s">
        <v>22</v>
      </c>
      <c r="E163" s="59" t="s">
        <v>111</v>
      </c>
      <c r="F163" s="60">
        <v>45688</v>
      </c>
      <c r="G163" s="61">
        <v>22.02</v>
      </c>
      <c r="H163" s="61">
        <v>0</v>
      </c>
      <c r="I163" s="61">
        <v>22.02</v>
      </c>
      <c r="J163" s="59" t="s">
        <v>26</v>
      </c>
      <c r="K163" s="59" t="s">
        <v>20</v>
      </c>
      <c r="L163" s="59" t="s">
        <v>19</v>
      </c>
      <c r="M163" s="62">
        <v>1</v>
      </c>
      <c r="N163" s="59" t="s">
        <v>18</v>
      </c>
      <c r="O163" s="46" t="s">
        <v>90</v>
      </c>
    </row>
    <row r="164" spans="1:15" ht="16" x14ac:dyDescent="0.2">
      <c r="A164" s="59" t="s">
        <v>25</v>
      </c>
      <c r="B164" s="59" t="s">
        <v>24</v>
      </c>
      <c r="C164" s="59" t="s">
        <v>23</v>
      </c>
      <c r="D164" s="59" t="s">
        <v>22</v>
      </c>
      <c r="E164" s="59" t="s">
        <v>111</v>
      </c>
      <c r="F164" s="60">
        <v>45688</v>
      </c>
      <c r="G164" s="61">
        <v>94.13</v>
      </c>
      <c r="H164" s="61">
        <v>0</v>
      </c>
      <c r="I164" s="61">
        <v>94.13</v>
      </c>
      <c r="J164" s="59" t="s">
        <v>21</v>
      </c>
      <c r="K164" s="59" t="s">
        <v>20</v>
      </c>
      <c r="L164" s="59" t="s">
        <v>19</v>
      </c>
      <c r="M164" s="62">
        <v>1</v>
      </c>
      <c r="N164" s="59" t="s">
        <v>18</v>
      </c>
      <c r="O164" s="46" t="s">
        <v>90</v>
      </c>
    </row>
    <row r="165" spans="1:15" ht="16" x14ac:dyDescent="0.2">
      <c r="A165" s="59" t="s">
        <v>25</v>
      </c>
      <c r="B165" s="59" t="s">
        <v>24</v>
      </c>
      <c r="C165" s="59" t="s">
        <v>23</v>
      </c>
      <c r="D165" s="59" t="s">
        <v>29</v>
      </c>
      <c r="E165" s="59" t="s">
        <v>112</v>
      </c>
      <c r="F165" s="60">
        <v>45702</v>
      </c>
      <c r="G165" s="61">
        <v>1469.45</v>
      </c>
      <c r="H165" s="61">
        <v>0</v>
      </c>
      <c r="I165" s="61">
        <v>1469.45</v>
      </c>
      <c r="J165" s="59" t="s">
        <v>28</v>
      </c>
      <c r="K165" s="59" t="s">
        <v>20</v>
      </c>
      <c r="L165" s="59" t="s">
        <v>19</v>
      </c>
      <c r="M165" s="62">
        <v>1</v>
      </c>
      <c r="N165" s="59" t="s">
        <v>27</v>
      </c>
      <c r="O165" s="46" t="s">
        <v>90</v>
      </c>
    </row>
    <row r="166" spans="1:15" ht="16" x14ac:dyDescent="0.2">
      <c r="A166" s="59" t="s">
        <v>25</v>
      </c>
      <c r="B166" s="59" t="s">
        <v>24</v>
      </c>
      <c r="C166" s="59" t="s">
        <v>23</v>
      </c>
      <c r="D166" s="59" t="s">
        <v>103</v>
      </c>
      <c r="E166" s="59" t="s">
        <v>112</v>
      </c>
      <c r="F166" s="60">
        <v>45702</v>
      </c>
      <c r="G166" s="61">
        <v>58.78</v>
      </c>
      <c r="H166" s="61">
        <v>0</v>
      </c>
      <c r="I166" s="61">
        <v>58.78</v>
      </c>
      <c r="J166" s="59" t="s">
        <v>104</v>
      </c>
      <c r="K166" s="59" t="s">
        <v>20</v>
      </c>
      <c r="L166" s="59" t="s">
        <v>19</v>
      </c>
      <c r="M166" s="62">
        <v>1</v>
      </c>
      <c r="N166" s="59" t="s">
        <v>18</v>
      </c>
      <c r="O166" s="46" t="s">
        <v>90</v>
      </c>
    </row>
    <row r="167" spans="1:15" ht="16" x14ac:dyDescent="0.2">
      <c r="A167" s="59" t="s">
        <v>25</v>
      </c>
      <c r="B167" s="59" t="s">
        <v>24</v>
      </c>
      <c r="C167" s="59" t="s">
        <v>23</v>
      </c>
      <c r="D167" s="59" t="s">
        <v>55</v>
      </c>
      <c r="E167" s="59" t="s">
        <v>112</v>
      </c>
      <c r="F167" s="60">
        <v>45702</v>
      </c>
      <c r="G167" s="61">
        <v>12.5</v>
      </c>
      <c r="H167" s="61">
        <v>0</v>
      </c>
      <c r="I167" s="61">
        <v>12.5</v>
      </c>
      <c r="J167" s="59" t="s">
        <v>56</v>
      </c>
      <c r="K167" s="59" t="s">
        <v>20</v>
      </c>
      <c r="L167" s="59" t="s">
        <v>19</v>
      </c>
      <c r="M167" s="62">
        <v>1</v>
      </c>
      <c r="N167" s="59" t="s">
        <v>18</v>
      </c>
      <c r="O167" s="46" t="s">
        <v>90</v>
      </c>
    </row>
    <row r="168" spans="1:15" ht="16" x14ac:dyDescent="0.2">
      <c r="A168" s="59" t="s">
        <v>25</v>
      </c>
      <c r="B168" s="59" t="s">
        <v>24</v>
      </c>
      <c r="C168" s="59" t="s">
        <v>23</v>
      </c>
      <c r="D168" s="59" t="s">
        <v>60</v>
      </c>
      <c r="E168" s="59" t="s">
        <v>112</v>
      </c>
      <c r="F168" s="60">
        <v>45702</v>
      </c>
      <c r="G168" s="61">
        <v>4.5599999999999996</v>
      </c>
      <c r="H168" s="61">
        <v>0</v>
      </c>
      <c r="I168" s="61">
        <v>4.5599999999999996</v>
      </c>
      <c r="J168" s="59" t="s">
        <v>61</v>
      </c>
      <c r="K168" s="59" t="s">
        <v>20</v>
      </c>
      <c r="L168" s="59" t="s">
        <v>19</v>
      </c>
      <c r="M168" s="62">
        <v>1</v>
      </c>
      <c r="N168" s="59" t="s">
        <v>18</v>
      </c>
      <c r="O168" s="46" t="s">
        <v>90</v>
      </c>
    </row>
    <row r="169" spans="1:15" ht="16" x14ac:dyDescent="0.2">
      <c r="A169" s="59" t="s">
        <v>25</v>
      </c>
      <c r="B169" s="59" t="s">
        <v>24</v>
      </c>
      <c r="C169" s="59" t="s">
        <v>23</v>
      </c>
      <c r="D169" s="59" t="s">
        <v>62</v>
      </c>
      <c r="E169" s="59" t="s">
        <v>112</v>
      </c>
      <c r="F169" s="60">
        <v>45702</v>
      </c>
      <c r="G169" s="61">
        <v>7.36</v>
      </c>
      <c r="H169" s="61">
        <v>0</v>
      </c>
      <c r="I169" s="61">
        <v>7.36</v>
      </c>
      <c r="J169" s="59" t="s">
        <v>63</v>
      </c>
      <c r="K169" s="59" t="s">
        <v>20</v>
      </c>
      <c r="L169" s="59" t="s">
        <v>19</v>
      </c>
      <c r="M169" s="62">
        <v>1</v>
      </c>
      <c r="N169" s="59" t="s">
        <v>18</v>
      </c>
      <c r="O169" s="46" t="s">
        <v>90</v>
      </c>
    </row>
    <row r="170" spans="1:15" ht="16" x14ac:dyDescent="0.2">
      <c r="A170" s="59" t="s">
        <v>25</v>
      </c>
      <c r="B170" s="59" t="s">
        <v>24</v>
      </c>
      <c r="C170" s="59" t="s">
        <v>23</v>
      </c>
      <c r="D170" s="59" t="s">
        <v>22</v>
      </c>
      <c r="E170" s="59" t="s">
        <v>112</v>
      </c>
      <c r="F170" s="60">
        <v>45702</v>
      </c>
      <c r="G170" s="61">
        <v>21.23</v>
      </c>
      <c r="H170" s="61">
        <v>0</v>
      </c>
      <c r="I170" s="61">
        <v>21.23</v>
      </c>
      <c r="J170" s="59" t="s">
        <v>26</v>
      </c>
      <c r="K170" s="59" t="s">
        <v>20</v>
      </c>
      <c r="L170" s="59" t="s">
        <v>19</v>
      </c>
      <c r="M170" s="62">
        <v>1</v>
      </c>
      <c r="N170" s="59" t="s">
        <v>18</v>
      </c>
      <c r="O170" s="46" t="s">
        <v>90</v>
      </c>
    </row>
    <row r="171" spans="1:15" ht="16" x14ac:dyDescent="0.2">
      <c r="A171" s="59" t="s">
        <v>25</v>
      </c>
      <c r="B171" s="59" t="s">
        <v>24</v>
      </c>
      <c r="C171" s="59" t="s">
        <v>23</v>
      </c>
      <c r="D171" s="59" t="s">
        <v>22</v>
      </c>
      <c r="E171" s="59" t="s">
        <v>112</v>
      </c>
      <c r="F171" s="60">
        <v>45702</v>
      </c>
      <c r="G171" s="61">
        <v>90.77</v>
      </c>
      <c r="H171" s="61">
        <v>0</v>
      </c>
      <c r="I171" s="61">
        <v>90.77</v>
      </c>
      <c r="J171" s="59" t="s">
        <v>21</v>
      </c>
      <c r="K171" s="59" t="s">
        <v>20</v>
      </c>
      <c r="L171" s="59" t="s">
        <v>19</v>
      </c>
      <c r="M171" s="62">
        <v>1</v>
      </c>
      <c r="N171" s="59" t="s">
        <v>18</v>
      </c>
      <c r="O171" s="46" t="s">
        <v>90</v>
      </c>
    </row>
    <row r="172" spans="1:15" ht="16" x14ac:dyDescent="0.2">
      <c r="A172" s="59" t="s">
        <v>25</v>
      </c>
      <c r="B172" s="59" t="s">
        <v>24</v>
      </c>
      <c r="C172" s="59" t="s">
        <v>23</v>
      </c>
      <c r="D172" s="59" t="s">
        <v>29</v>
      </c>
      <c r="E172" s="59" t="s">
        <v>112</v>
      </c>
      <c r="F172" s="60">
        <v>45716</v>
      </c>
      <c r="G172" s="61">
        <v>1559.6</v>
      </c>
      <c r="H172" s="61">
        <v>0</v>
      </c>
      <c r="I172" s="61">
        <v>1559.6</v>
      </c>
      <c r="J172" s="59" t="s">
        <v>28</v>
      </c>
      <c r="K172" s="59" t="s">
        <v>20</v>
      </c>
      <c r="L172" s="59" t="s">
        <v>19</v>
      </c>
      <c r="M172" s="62">
        <v>1</v>
      </c>
      <c r="N172" s="59" t="s">
        <v>27</v>
      </c>
      <c r="O172" s="46" t="s">
        <v>90</v>
      </c>
    </row>
    <row r="173" spans="1:15" ht="16" x14ac:dyDescent="0.2">
      <c r="A173" s="59" t="s">
        <v>25</v>
      </c>
      <c r="B173" s="59" t="s">
        <v>24</v>
      </c>
      <c r="C173" s="59" t="s">
        <v>23</v>
      </c>
      <c r="D173" s="59" t="s">
        <v>103</v>
      </c>
      <c r="E173" s="59" t="s">
        <v>112</v>
      </c>
      <c r="F173" s="60">
        <v>45716</v>
      </c>
      <c r="G173" s="61">
        <v>62.38</v>
      </c>
      <c r="H173" s="61">
        <v>0</v>
      </c>
      <c r="I173" s="61">
        <v>62.38</v>
      </c>
      <c r="J173" s="59" t="s">
        <v>104</v>
      </c>
      <c r="K173" s="59" t="s">
        <v>20</v>
      </c>
      <c r="L173" s="59" t="s">
        <v>19</v>
      </c>
      <c r="M173" s="62">
        <v>1</v>
      </c>
      <c r="N173" s="59" t="s">
        <v>18</v>
      </c>
      <c r="O173" s="46" t="s">
        <v>90</v>
      </c>
    </row>
    <row r="174" spans="1:15" ht="16" x14ac:dyDescent="0.2">
      <c r="A174" s="59" t="s">
        <v>25</v>
      </c>
      <c r="B174" s="59" t="s">
        <v>24</v>
      </c>
      <c r="C174" s="59" t="s">
        <v>23</v>
      </c>
      <c r="D174" s="59" t="s">
        <v>55</v>
      </c>
      <c r="E174" s="59" t="s">
        <v>112</v>
      </c>
      <c r="F174" s="60">
        <v>45716</v>
      </c>
      <c r="G174" s="61">
        <v>12.5</v>
      </c>
      <c r="H174" s="61">
        <v>0</v>
      </c>
      <c r="I174" s="61">
        <v>12.5</v>
      </c>
      <c r="J174" s="59" t="s">
        <v>56</v>
      </c>
      <c r="K174" s="59" t="s">
        <v>20</v>
      </c>
      <c r="L174" s="59" t="s">
        <v>19</v>
      </c>
      <c r="M174" s="62">
        <v>1</v>
      </c>
      <c r="N174" s="59" t="s">
        <v>18</v>
      </c>
      <c r="O174" s="46" t="s">
        <v>90</v>
      </c>
    </row>
    <row r="175" spans="1:15" ht="16" x14ac:dyDescent="0.2">
      <c r="A175" s="59" t="s">
        <v>25</v>
      </c>
      <c r="B175" s="59" t="s">
        <v>24</v>
      </c>
      <c r="C175" s="59" t="s">
        <v>23</v>
      </c>
      <c r="D175" s="59" t="s">
        <v>60</v>
      </c>
      <c r="E175" s="59" t="s">
        <v>112</v>
      </c>
      <c r="F175" s="60">
        <v>45716</v>
      </c>
      <c r="G175" s="61">
        <v>4.5599999999999996</v>
      </c>
      <c r="H175" s="61">
        <v>0</v>
      </c>
      <c r="I175" s="61">
        <v>4.5599999999999996</v>
      </c>
      <c r="J175" s="59" t="s">
        <v>61</v>
      </c>
      <c r="K175" s="59" t="s">
        <v>20</v>
      </c>
      <c r="L175" s="59" t="s">
        <v>19</v>
      </c>
      <c r="M175" s="62">
        <v>1</v>
      </c>
      <c r="N175" s="59" t="s">
        <v>18</v>
      </c>
      <c r="O175" s="46" t="s">
        <v>90</v>
      </c>
    </row>
    <row r="176" spans="1:15" ht="16" x14ac:dyDescent="0.2">
      <c r="A176" s="59" t="s">
        <v>25</v>
      </c>
      <c r="B176" s="59" t="s">
        <v>24</v>
      </c>
      <c r="C176" s="59" t="s">
        <v>23</v>
      </c>
      <c r="D176" s="59" t="s">
        <v>62</v>
      </c>
      <c r="E176" s="59" t="s">
        <v>112</v>
      </c>
      <c r="F176" s="60">
        <v>45716</v>
      </c>
      <c r="G176" s="61">
        <v>7.36</v>
      </c>
      <c r="H176" s="61">
        <v>0</v>
      </c>
      <c r="I176" s="61">
        <v>7.36</v>
      </c>
      <c r="J176" s="59" t="s">
        <v>63</v>
      </c>
      <c r="K176" s="59" t="s">
        <v>20</v>
      </c>
      <c r="L176" s="59" t="s">
        <v>19</v>
      </c>
      <c r="M176" s="62">
        <v>1</v>
      </c>
      <c r="N176" s="59" t="s">
        <v>18</v>
      </c>
      <c r="O176" s="46" t="s">
        <v>90</v>
      </c>
    </row>
    <row r="177" spans="1:15" ht="16" x14ac:dyDescent="0.2">
      <c r="A177" s="59" t="s">
        <v>25</v>
      </c>
      <c r="B177" s="59" t="s">
        <v>24</v>
      </c>
      <c r="C177" s="59" t="s">
        <v>23</v>
      </c>
      <c r="D177" s="59" t="s">
        <v>22</v>
      </c>
      <c r="E177" s="59" t="s">
        <v>112</v>
      </c>
      <c r="F177" s="60">
        <v>45716</v>
      </c>
      <c r="G177" s="61">
        <v>22.54</v>
      </c>
      <c r="H177" s="61">
        <v>0</v>
      </c>
      <c r="I177" s="61">
        <v>22.54</v>
      </c>
      <c r="J177" s="59" t="s">
        <v>26</v>
      </c>
      <c r="K177" s="59" t="s">
        <v>20</v>
      </c>
      <c r="L177" s="59" t="s">
        <v>19</v>
      </c>
      <c r="M177" s="62">
        <v>1</v>
      </c>
      <c r="N177" s="59" t="s">
        <v>18</v>
      </c>
      <c r="O177" s="46" t="s">
        <v>90</v>
      </c>
    </row>
    <row r="178" spans="1:15" ht="16" x14ac:dyDescent="0.2">
      <c r="A178" s="59" t="s">
        <v>25</v>
      </c>
      <c r="B178" s="59" t="s">
        <v>24</v>
      </c>
      <c r="C178" s="59" t="s">
        <v>23</v>
      </c>
      <c r="D178" s="59" t="s">
        <v>22</v>
      </c>
      <c r="E178" s="59" t="s">
        <v>112</v>
      </c>
      <c r="F178" s="60">
        <v>45716</v>
      </c>
      <c r="G178" s="61">
        <v>96.36</v>
      </c>
      <c r="H178" s="61">
        <v>0</v>
      </c>
      <c r="I178" s="61">
        <v>96.36</v>
      </c>
      <c r="J178" s="59" t="s">
        <v>21</v>
      </c>
      <c r="K178" s="59" t="s">
        <v>20</v>
      </c>
      <c r="L178" s="59" t="s">
        <v>19</v>
      </c>
      <c r="M178" s="62">
        <v>1</v>
      </c>
      <c r="N178" s="59" t="s">
        <v>18</v>
      </c>
      <c r="O178" s="46" t="s">
        <v>90</v>
      </c>
    </row>
    <row r="179" spans="1:15" x14ac:dyDescent="0.2">
      <c r="A179" s="28"/>
      <c r="B179" s="28"/>
      <c r="C179" s="28"/>
      <c r="D179" s="28"/>
      <c r="E179" s="28"/>
      <c r="F179" s="37"/>
      <c r="G179" s="30"/>
      <c r="H179" s="30"/>
      <c r="I179" s="30"/>
      <c r="J179" s="28"/>
      <c r="K179" s="28"/>
      <c r="L179" s="28"/>
      <c r="M179" s="29"/>
      <c r="N179" s="28"/>
    </row>
  </sheetData>
  <autoFilter ref="O1:O179" xr:uid="{94B1F231-C5DA-4AB5-8A0B-3E248A24BC47}">
    <sortState xmlns:xlrd2="http://schemas.microsoft.com/office/spreadsheetml/2017/richdata2" ref="A2:P179">
      <sortCondition ref="O1:O179"/>
    </sortState>
  </autoFilter>
  <pageMargins left="0.7" right="0.7" top="0.75" bottom="0.75" header="0.3" footer="0.3"/>
  <pageSetup scale="29" fitToHeight="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Invoice</vt:lpstr>
      <vt:lpstr>Crisis Ally Training</vt:lpstr>
      <vt:lpstr>AP</vt:lpstr>
      <vt:lpstr>Pivot</vt:lpstr>
      <vt:lpstr>Payroll for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Spence</dc:creator>
  <cp:lastModifiedBy>Joy Spence</cp:lastModifiedBy>
  <cp:lastPrinted>2025-04-23T14:59:00Z</cp:lastPrinted>
  <dcterms:created xsi:type="dcterms:W3CDTF">2023-02-02T21:48:37Z</dcterms:created>
  <dcterms:modified xsi:type="dcterms:W3CDTF">2025-06-13T20:05:26Z</dcterms:modified>
</cp:coreProperties>
</file>