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ounties-my.sharepoint.com/personal/jspence_arorp_org/Documents/ARORP/Proposals/2023 Proposals 23-001 23-228/ARORP23-024 WACGC Logan/23-024 Reporting/Y2 Annual Evaluation/"/>
    </mc:Choice>
  </mc:AlternateContent>
  <xr:revisionPtr revIDLastSave="101" documentId="8_{445A2482-F03F-1347-9712-BF29A60E93F7}" xr6:coauthVersionLast="47" xr6:coauthVersionMax="47" xr10:uidLastSave="{54893EC6-999F-A044-8E0E-3836A9784EC2}"/>
  <bookViews>
    <workbookView xWindow="0" yWindow="760" windowWidth="34560" windowHeight="19880" xr2:uid="{BBB1E5D6-1499-4DFA-96AC-F71946CCEDE4}"/>
  </bookViews>
  <sheets>
    <sheet name="Y2 Budget" sheetId="1" r:id="rId1"/>
    <sheet name="Crisis Ally Training" sheetId="8" r:id="rId2"/>
    <sheet name="Local Travel Mileage" sheetId="4" r:id="rId3"/>
    <sheet name="Benefits" sheetId="9" r:id="rId4"/>
    <sheet name="Salary" sheetId="2" r:id="rId5"/>
  </sheets>
  <definedNames>
    <definedName name="_xlnm._FilterDatabase" localSheetId="3" hidden="1">Benefits!$J$1:$J$139</definedName>
    <definedName name="_xlnm._FilterDatabase" localSheetId="1" hidden="1">'Crisis Ally Training'!$A$1:$P$1</definedName>
    <definedName name="_xlnm._FilterDatabase" localSheetId="2" hidden="1">'Local Travel Mileage'!$A$1:$P$33</definedName>
    <definedName name="_xlnm._FilterDatabase" localSheetId="4" hidden="1">Salary!$J$1:$J$29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F8" i="1"/>
  <c r="F9" i="1"/>
  <c r="I142" i="9"/>
  <c r="J84" i="9" a="1"/>
  <c r="J84" i="9" s="1"/>
  <c r="F11" i="1"/>
  <c r="F13" i="1"/>
  <c r="F49" i="4"/>
  <c r="F6" i="8"/>
  <c r="I32" i="2"/>
  <c r="F15" i="1" l="1"/>
  <c r="H9" i="1"/>
  <c r="F45" i="4"/>
  <c r="F19" i="4"/>
  <c r="S19" i="4" l="1"/>
  <c r="Q45" i="4"/>
  <c r="D12" i="1" l="1"/>
  <c r="D15" i="1" l="1"/>
  <c r="H13" i="1" l="1"/>
  <c r="H12" i="1"/>
  <c r="H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<sst xmlns="http://schemas.openxmlformats.org/spreadsheetml/2006/main" count="2165" uniqueCount="148">
  <si>
    <t xml:space="preserve">Project Title: </t>
  </si>
  <si>
    <t xml:space="preserve">Quarter: </t>
  </si>
  <si>
    <t>Category</t>
  </si>
  <si>
    <t>Description</t>
  </si>
  <si>
    <t>Annual Amount</t>
  </si>
  <si>
    <t>Employee Salary</t>
  </si>
  <si>
    <t>Spent to Date</t>
  </si>
  <si>
    <t xml:space="preserve">Amount Left to Spend </t>
  </si>
  <si>
    <t>Amount Left to Spend:</t>
  </si>
  <si>
    <t>Spent to Date:</t>
  </si>
  <si>
    <t xml:space="preserve">Annual Budget: </t>
  </si>
  <si>
    <t>Annual Amount Notes</t>
  </si>
  <si>
    <t>Spend to Date Notes</t>
  </si>
  <si>
    <t>Yes</t>
  </si>
  <si>
    <t xml:space="preserve">Does this plan align with project milestones? </t>
  </si>
  <si>
    <t xml:space="preserve">You are responsible for keeping track of receipts for all purchases for your agency’s records. You will not submit receipts to ARORP unless requested. </t>
  </si>
  <si>
    <t>Organization:</t>
  </si>
  <si>
    <t>Western Arkansas Counseling &amp; Guidance Center</t>
  </si>
  <si>
    <t>Debit</t>
  </si>
  <si>
    <t>Bonus Program</t>
  </si>
  <si>
    <t>comments</t>
  </si>
  <si>
    <t>Allocation %</t>
  </si>
  <si>
    <t>Statement Type</t>
  </si>
  <si>
    <t>Job Title Description</t>
  </si>
  <si>
    <t>Account Type</t>
  </si>
  <si>
    <t>Net Amount</t>
  </si>
  <si>
    <t>Credit</t>
  </si>
  <si>
    <t>Pay Date</t>
  </si>
  <si>
    <t>Fiscal Period</t>
  </si>
  <si>
    <t>GL Account ID</t>
  </si>
  <si>
    <t>Department</t>
  </si>
  <si>
    <t>Full Name</t>
  </si>
  <si>
    <t>Associate ID</t>
  </si>
  <si>
    <t>Employee Fringe</t>
  </si>
  <si>
    <t>MRT Training</t>
  </si>
  <si>
    <t>Crisis Ally Training</t>
  </si>
  <si>
    <t>Moral Reconation Training (MRT)</t>
  </si>
  <si>
    <t>Salary for PEER in Trainig</t>
  </si>
  <si>
    <t>Full benefit costs, includes taxes, insurance, 401k contribution, and other fees / expenses</t>
  </si>
  <si>
    <t>ARORP23-024 Logan County Jail PEER</t>
  </si>
  <si>
    <t>Logan County Jail PEER PIT - Salary</t>
  </si>
  <si>
    <t>Logan County Jail PEER PIT - Fringe benefits</t>
  </si>
  <si>
    <t>Supplies</t>
  </si>
  <si>
    <t>Local Trave / Mileage</t>
  </si>
  <si>
    <t>Hire date 7/3/2023</t>
  </si>
  <si>
    <t>FILQPERN7</t>
  </si>
  <si>
    <t>Sherman, Caroline</t>
  </si>
  <si>
    <t>PARIS</t>
  </si>
  <si>
    <t>90040067542</t>
  </si>
  <si>
    <t>Exp - Salary</t>
  </si>
  <si>
    <t>Peer Recovery Support Specialist</t>
  </si>
  <si>
    <t>Salary</t>
  </si>
  <si>
    <t>90040070042</t>
  </si>
  <si>
    <t>Expense - Payroll Tax - Medicare  ER</t>
  </si>
  <si>
    <t>Fringe</t>
  </si>
  <si>
    <t>Expense - Payroll Tax - Soc Sec  ER</t>
  </si>
  <si>
    <t>90040071542</t>
  </si>
  <si>
    <t>6659</t>
  </si>
  <si>
    <t>Danielle Sherman</t>
  </si>
  <si>
    <t>Travel</t>
  </si>
  <si>
    <t>900</t>
  </si>
  <si>
    <t>40</t>
  </si>
  <si>
    <t>42</t>
  </si>
  <si>
    <t>AcctId</t>
  </si>
  <si>
    <t>Vendor ID</t>
  </si>
  <si>
    <t>DebitAmt</t>
  </si>
  <si>
    <t>dbo_tblGlJrnl.Desc</t>
  </si>
  <si>
    <t>dbo_trav_GlAccountHeader_view.Desc</t>
  </si>
  <si>
    <t>Period</t>
  </si>
  <si>
    <t>Segment1</t>
  </si>
  <si>
    <t>Segment2</t>
  </si>
  <si>
    <t>Segment4</t>
  </si>
  <si>
    <t>PostedYn</t>
  </si>
  <si>
    <t>CreditAmt</t>
  </si>
  <si>
    <t>Year</t>
  </si>
  <si>
    <t>TransDate</t>
  </si>
  <si>
    <t>Downloaded</t>
  </si>
  <si>
    <t>QTR</t>
  </si>
  <si>
    <t>90040061642</t>
  </si>
  <si>
    <t>Expense - EmpR Exp ERG Life &amp; AD&amp;D</t>
  </si>
  <si>
    <t>90040061742</t>
  </si>
  <si>
    <t>Expense - EmpR Exp Ltd</t>
  </si>
  <si>
    <t>90041071542</t>
  </si>
  <si>
    <t>41</t>
  </si>
  <si>
    <t>Y2Q2</t>
  </si>
  <si>
    <t>Y2Q3</t>
  </si>
  <si>
    <t>2024-10</t>
  </si>
  <si>
    <t>2024-11</t>
  </si>
  <si>
    <t>90040061042</t>
  </si>
  <si>
    <t>Expense - EmpR Exp Dental</t>
  </si>
  <si>
    <t>90040060542</t>
  </si>
  <si>
    <t>Expense - EmpR Exp Medical</t>
  </si>
  <si>
    <t>2024-12</t>
  </si>
  <si>
    <t>2025-01</t>
  </si>
  <si>
    <t>2025-02</t>
  </si>
  <si>
    <t>2025-03</t>
  </si>
  <si>
    <t>2025-04</t>
  </si>
  <si>
    <t>RCF1EDN17</t>
  </si>
  <si>
    <t>Moore, Cynthia</t>
  </si>
  <si>
    <t>Co-occuring</t>
  </si>
  <si>
    <t>90012067596</t>
  </si>
  <si>
    <t>90012069096</t>
  </si>
  <si>
    <t>Expense - EmpR Exp 401k</t>
  </si>
  <si>
    <t>90012061696</t>
  </si>
  <si>
    <t>90012061796</t>
  </si>
  <si>
    <t>90012070096</t>
  </si>
  <si>
    <t>2025-05</t>
  </si>
  <si>
    <t>2025-06</t>
  </si>
  <si>
    <t>Y2Q4</t>
  </si>
  <si>
    <t>90070071500</t>
  </si>
  <si>
    <t>6350</t>
  </si>
  <si>
    <t>Cynthia Moore</t>
  </si>
  <si>
    <t>70</t>
  </si>
  <si>
    <t>00</t>
  </si>
  <si>
    <t>90012071542</t>
  </si>
  <si>
    <t>12</t>
  </si>
  <si>
    <t>90042071542</t>
  </si>
  <si>
    <t>90041071500</t>
  </si>
  <si>
    <t>90030071500</t>
  </si>
  <si>
    <t>30</t>
  </si>
  <si>
    <t>90040071500</t>
  </si>
  <si>
    <t>90012071500</t>
  </si>
  <si>
    <t>90010071500</t>
  </si>
  <si>
    <t>10</t>
  </si>
  <si>
    <t>90030071596</t>
  </si>
  <si>
    <t>96</t>
  </si>
  <si>
    <t>90042071596</t>
  </si>
  <si>
    <t>90012071596</t>
  </si>
  <si>
    <t>2025-07</t>
  </si>
  <si>
    <t>Co-Occuring</t>
  </si>
  <si>
    <t>90012067542</t>
  </si>
  <si>
    <t>90012069042</t>
  </si>
  <si>
    <t>90012061642</t>
  </si>
  <si>
    <t>90012061742</t>
  </si>
  <si>
    <t>90012070042</t>
  </si>
  <si>
    <t>2025-08</t>
  </si>
  <si>
    <t>2025-09</t>
  </si>
  <si>
    <t>Y2-Q4 ending March 31, 2025</t>
  </si>
  <si>
    <t>90042071500</t>
  </si>
  <si>
    <t>90043071542</t>
  </si>
  <si>
    <t>43</t>
  </si>
  <si>
    <t>Cadence</t>
  </si>
  <si>
    <t>ARORP Notes</t>
  </si>
  <si>
    <t xml:space="preserve">Overage of $4,965.05. </t>
  </si>
  <si>
    <t>Overage of $75.00</t>
  </si>
  <si>
    <t>Total</t>
  </si>
  <si>
    <t>Total Benefits</t>
  </si>
  <si>
    <t xml:space="preserve">Local Travel / 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</si>
</sst>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\$#,##0.00;\(\$#,##0.00\)"/>
    <numFmt numFmtId="166" formatCode="dd\-mmm\-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44" fontId="2" fillId="0" borderId="0" xfId="0" applyNumberFormat="1" applyFont="1"/>
    <xf numFmtId="44" fontId="0" fillId="0" borderId="0" xfId="0" applyNumberFormat="1"/>
    <xf numFmtId="44" fontId="0" fillId="2" borderId="1" xfId="0" applyNumberFormat="1" applyFill="1" applyBorder="1"/>
    <xf numFmtId="0" fontId="0" fillId="3" borderId="1" xfId="0" applyFill="1" applyBorder="1" applyAlignment="1">
      <alignment horizontal="right" wrapText="1"/>
    </xf>
    <xf numFmtId="44" fontId="0" fillId="3" borderId="1" xfId="0" applyNumberFormat="1" applyFill="1" applyBorder="1" applyAlignment="1">
      <alignment horizontal="righ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4" fontId="2" fillId="2" borderId="1" xfId="0" applyNumberFormat="1" applyFont="1" applyFill="1" applyBorder="1"/>
    <xf numFmtId="0" fontId="3" fillId="0" borderId="1" xfId="0" applyFont="1" applyBorder="1"/>
    <xf numFmtId="44" fontId="3" fillId="0" borderId="1" xfId="1" applyFont="1" applyBorder="1"/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4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4" fillId="0" borderId="0" xfId="0" applyFont="1"/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6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vertical="center"/>
    </xf>
    <xf numFmtId="166" fontId="10" fillId="7" borderId="2" xfId="0" applyNumberFormat="1" applyFont="1" applyFill="1" applyBorder="1" applyAlignment="1">
      <alignment horizontal="right" vertical="center"/>
    </xf>
    <xf numFmtId="165" fontId="10" fillId="7" borderId="2" xfId="0" applyNumberFormat="1" applyFont="1" applyFill="1" applyBorder="1" applyAlignment="1">
      <alignment horizontal="right" vertical="center"/>
    </xf>
    <xf numFmtId="4" fontId="10" fillId="7" borderId="2" xfId="0" applyNumberFormat="1" applyFont="1" applyFill="1" applyBorder="1" applyAlignment="1">
      <alignment horizontal="right" vertical="center"/>
    </xf>
    <xf numFmtId="0" fontId="0" fillId="7" borderId="0" xfId="0" applyFill="1"/>
    <xf numFmtId="0" fontId="5" fillId="7" borderId="4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horizontal="right" vertical="center"/>
    </xf>
    <xf numFmtId="165" fontId="8" fillId="7" borderId="2" xfId="0" applyNumberFormat="1" applyFont="1" applyFill="1" applyBorder="1" applyAlignment="1">
      <alignment horizontal="right" vertical="center"/>
    </xf>
    <xf numFmtId="4" fontId="8" fillId="7" borderId="2" xfId="0" applyNumberFormat="1" applyFont="1" applyFill="1" applyBorder="1" applyAlignment="1">
      <alignment horizontal="right" vertical="center"/>
    </xf>
    <xf numFmtId="0" fontId="5" fillId="7" borderId="2" xfId="0" applyFont="1" applyFill="1" applyBorder="1" applyAlignment="1">
      <alignment vertical="center"/>
    </xf>
    <xf numFmtId="166" fontId="5" fillId="7" borderId="2" xfId="0" applyNumberFormat="1" applyFont="1" applyFill="1" applyBorder="1" applyAlignment="1">
      <alignment horizontal="right" vertical="center"/>
    </xf>
    <xf numFmtId="165" fontId="5" fillId="7" borderId="2" xfId="0" applyNumberFormat="1" applyFont="1" applyFill="1" applyBorder="1" applyAlignment="1">
      <alignment horizontal="right" vertical="center"/>
    </xf>
    <xf numFmtId="4" fontId="5" fillId="7" borderId="2" xfId="0" applyNumberFormat="1" applyFont="1" applyFill="1" applyBorder="1" applyAlignment="1">
      <alignment horizontal="right" vertical="center"/>
    </xf>
    <xf numFmtId="0" fontId="0" fillId="7" borderId="1" xfId="0" applyFill="1" applyBorder="1"/>
    <xf numFmtId="0" fontId="7" fillId="7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horizontal="right" vertical="center"/>
    </xf>
    <xf numFmtId="0" fontId="8" fillId="7" borderId="4" xfId="0" applyFont="1" applyFill="1" applyBorder="1" applyAlignment="1">
      <alignment vertical="center"/>
    </xf>
    <xf numFmtId="4" fontId="0" fillId="7" borderId="0" xfId="0" applyNumberFormat="1" applyFill="1"/>
    <xf numFmtId="4" fontId="5" fillId="7" borderId="4" xfId="0" applyNumberFormat="1" applyFont="1" applyFill="1" applyBorder="1" applyAlignment="1">
      <alignment horizontal="right" vertical="center"/>
    </xf>
    <xf numFmtId="0" fontId="0" fillId="7" borderId="3" xfId="0" applyFill="1" applyBorder="1"/>
    <xf numFmtId="164" fontId="0" fillId="4" borderId="1" xfId="0" applyNumberFormat="1" applyFill="1" applyBorder="1" applyAlignment="1">
      <alignment horizontal="left"/>
    </xf>
    <xf numFmtId="165" fontId="0" fillId="0" borderId="0" xfId="0" applyNumberFormat="1"/>
    <xf numFmtId="4" fontId="0" fillId="0" borderId="1" xfId="0" applyNumberFormat="1" applyBorder="1"/>
    <xf numFmtId="0" fontId="0" fillId="8" borderId="1" xfId="0" applyFill="1" applyBorder="1"/>
    <xf numFmtId="165" fontId="0" fillId="8" borderId="1" xfId="0" applyNumberFormat="1" applyFill="1" applyBorder="1"/>
    <xf numFmtId="44" fontId="0" fillId="8" borderId="1" xfId="0" applyNumberFormat="1" applyFill="1" applyBorder="1"/>
    <xf numFmtId="4" fontId="0" fillId="8" borderId="1" xfId="0" applyNumberFormat="1" applyFill="1" applyBorder="1"/>
    <xf numFmtId="0" fontId="1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A04F1-A7CF-44FF-8EEA-BF62E6E29C2D}">
  <sheetPr>
    <pageSetUpPr fitToPage="1"/>
  </sheetPr>
  <dimension ref="A1:J15"/>
  <sheetViews>
    <sheetView tabSelected="1" topLeftCell="B1" zoomScale="140" zoomScaleNormal="140" workbookViewId="0">
      <selection activeCell="B26" sqref="B26"/>
    </sheetView>
  </sheetViews>
  <sheetFormatPr baseColWidth="10" defaultColWidth="8.83203125" defaultRowHeight="15" x14ac:dyDescent="0.2"/>
  <cols>
    <col min="2" max="2" width="23" customWidth="1"/>
    <col min="3" max="3" width="27.83203125" customWidth="1"/>
    <col min="4" max="4" width="15.1640625" customWidth="1"/>
    <col min="5" max="5" width="36.6640625" customWidth="1"/>
    <col min="6" max="6" width="15.1640625" style="5" customWidth="1"/>
    <col min="7" max="7" width="18.5" style="2" customWidth="1"/>
    <col min="8" max="8" width="22.1640625" style="7" customWidth="1"/>
    <col min="9" max="9" width="29.83203125" customWidth="1"/>
    <col min="10" max="10" width="23" customWidth="1"/>
  </cols>
  <sheetData>
    <row r="1" spans="1:10" x14ac:dyDescent="0.2">
      <c r="B1" s="1" t="s">
        <v>16</v>
      </c>
      <c r="C1" t="s">
        <v>17</v>
      </c>
    </row>
    <row r="2" spans="1:10" s="1" customFormat="1" ht="17" customHeight="1" x14ac:dyDescent="0.2">
      <c r="B2" s="1" t="s">
        <v>0</v>
      </c>
      <c r="C2" s="1" t="s">
        <v>39</v>
      </c>
      <c r="F2" s="4"/>
      <c r="G2" s="3"/>
      <c r="H2" s="6"/>
    </row>
    <row r="3" spans="1:10" s="1" customFormat="1" ht="17" customHeight="1" x14ac:dyDescent="0.2">
      <c r="B3" s="1" t="s">
        <v>1</v>
      </c>
      <c r="C3" s="1" t="s">
        <v>137</v>
      </c>
      <c r="F3" s="4"/>
      <c r="G3" s="3"/>
      <c r="H3" s="6"/>
    </row>
    <row r="4" spans="1:10" s="1" customFormat="1" ht="17" customHeight="1" x14ac:dyDescent="0.2">
      <c r="B4" s="26" t="s">
        <v>15</v>
      </c>
      <c r="F4" s="4"/>
      <c r="G4" s="3"/>
      <c r="H4" s="6"/>
    </row>
    <row r="5" spans="1:10" s="1" customFormat="1" ht="17" customHeight="1" x14ac:dyDescent="0.2">
      <c r="F5" s="4"/>
      <c r="G5" s="3"/>
      <c r="H5" s="6"/>
    </row>
    <row r="7" spans="1:10" s="1" customFormat="1" ht="32" x14ac:dyDescent="0.2">
      <c r="B7" s="11" t="s">
        <v>2</v>
      </c>
      <c r="C7" s="11" t="s">
        <v>3</v>
      </c>
      <c r="D7" s="11" t="s">
        <v>4</v>
      </c>
      <c r="E7" s="11" t="s">
        <v>11</v>
      </c>
      <c r="F7" s="12" t="s">
        <v>6</v>
      </c>
      <c r="G7" s="13" t="s">
        <v>12</v>
      </c>
      <c r="H7" s="14" t="s">
        <v>7</v>
      </c>
      <c r="I7" s="11" t="s">
        <v>142</v>
      </c>
      <c r="J7" s="13" t="s">
        <v>14</v>
      </c>
    </row>
    <row r="8" spans="1:10" ht="16" x14ac:dyDescent="0.2">
      <c r="A8" s="28" t="s">
        <v>51</v>
      </c>
      <c r="B8" s="15" t="s">
        <v>5</v>
      </c>
      <c r="C8" s="15" t="s">
        <v>40</v>
      </c>
      <c r="D8" s="16">
        <v>33000</v>
      </c>
      <c r="E8" s="15" t="s">
        <v>37</v>
      </c>
      <c r="F8" s="17">
        <f>Salary!I32</f>
        <v>34594.040000000008</v>
      </c>
      <c r="G8" s="18" t="s">
        <v>44</v>
      </c>
      <c r="H8" s="19"/>
      <c r="I8" s="20" t="s">
        <v>143</v>
      </c>
      <c r="J8" s="20" t="s">
        <v>13</v>
      </c>
    </row>
    <row r="9" spans="1:10" ht="32" x14ac:dyDescent="0.2">
      <c r="A9" s="28" t="s">
        <v>54</v>
      </c>
      <c r="B9" s="21" t="s">
        <v>33</v>
      </c>
      <c r="C9" s="22" t="s">
        <v>41</v>
      </c>
      <c r="D9" s="16">
        <v>9331</v>
      </c>
      <c r="E9" s="23" t="s">
        <v>38</v>
      </c>
      <c r="F9" s="17">
        <f>Benefits!I142</f>
        <v>6083.7200000000103</v>
      </c>
      <c r="G9" s="23"/>
      <c r="H9" s="19">
        <f t="shared" ref="H9:H13" si="0">+D9-F9</f>
        <v>3247.2799999999897</v>
      </c>
      <c r="I9" s="20"/>
      <c r="J9" s="20" t="s">
        <v>13</v>
      </c>
    </row>
    <row r="10" spans="1:10" ht="16" x14ac:dyDescent="0.2">
      <c r="B10" s="21" t="s">
        <v>34</v>
      </c>
      <c r="C10" s="23" t="s">
        <v>36</v>
      </c>
      <c r="D10" s="16">
        <v>1375</v>
      </c>
      <c r="E10" s="18"/>
      <c r="F10" s="17">
        <v>0</v>
      </c>
      <c r="G10" s="23"/>
      <c r="H10" s="19">
        <f t="shared" si="0"/>
        <v>1375</v>
      </c>
      <c r="I10" s="20"/>
      <c r="J10" s="20" t="s">
        <v>13</v>
      </c>
    </row>
    <row r="11" spans="1:10" x14ac:dyDescent="0.2">
      <c r="B11" s="20" t="s">
        <v>35</v>
      </c>
      <c r="C11" s="20"/>
      <c r="D11" s="16">
        <v>575</v>
      </c>
      <c r="E11" s="20"/>
      <c r="F11" s="17">
        <f>'Crisis Ally Training'!F6</f>
        <v>650</v>
      </c>
      <c r="G11" s="23"/>
      <c r="H11" s="19"/>
      <c r="I11" s="20" t="s">
        <v>144</v>
      </c>
      <c r="J11" s="20" t="s">
        <v>13</v>
      </c>
    </row>
    <row r="12" spans="1:10" x14ac:dyDescent="0.2">
      <c r="B12" s="20" t="s">
        <v>42</v>
      </c>
      <c r="C12" s="20"/>
      <c r="D12" s="16">
        <f>300+200+540</f>
        <v>1040</v>
      </c>
      <c r="E12" s="20"/>
      <c r="F12" s="17">
        <v>0</v>
      </c>
      <c r="G12" s="23"/>
      <c r="H12" s="19">
        <f t="shared" si="0"/>
        <v>1040</v>
      </c>
      <c r="I12" s="20"/>
      <c r="J12" s="20" t="s">
        <v>13</v>
      </c>
    </row>
    <row r="13" spans="1:10" x14ac:dyDescent="0.2">
      <c r="B13" s="20" t="s">
        <v>43</v>
      </c>
      <c r="C13" s="20"/>
      <c r="D13" s="16">
        <v>9100</v>
      </c>
      <c r="E13" s="20"/>
      <c r="F13" s="17">
        <f>'Local Travel Mileage'!F49</f>
        <v>5196.3500000000004</v>
      </c>
      <c r="G13" s="23"/>
      <c r="H13" s="19">
        <f t="shared" si="0"/>
        <v>3903.6499999999996</v>
      </c>
      <c r="I13" s="20"/>
      <c r="J13" s="20" t="s">
        <v>13</v>
      </c>
    </row>
    <row r="15" spans="1:10" ht="16" x14ac:dyDescent="0.2">
      <c r="C15" s="24" t="s">
        <v>10</v>
      </c>
      <c r="D15" s="8">
        <f>SUM(D8:D14)</f>
        <v>54421</v>
      </c>
      <c r="E15" s="25" t="s">
        <v>9</v>
      </c>
      <c r="F15" s="53">
        <f>SUM(F8:F14)</f>
        <v>46524.110000000015</v>
      </c>
      <c r="G15" s="9" t="s">
        <v>8</v>
      </c>
      <c r="H15" s="10">
        <f>SUM(H8:H14)</f>
        <v>9565.9299999999894</v>
      </c>
    </row>
  </sheetData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47CD-DF9D-CA43-9081-C82C02F7C129}">
  <dimension ref="A1:U6"/>
  <sheetViews>
    <sheetView workbookViewId="0">
      <selection activeCell="E35" sqref="E35"/>
    </sheetView>
  </sheetViews>
  <sheetFormatPr baseColWidth="10" defaultColWidth="8.83203125" defaultRowHeight="15" x14ac:dyDescent="0.2"/>
  <cols>
    <col min="1" max="1" width="12" bestFit="1" customWidth="1"/>
    <col min="2" max="2" width="9.83203125" bestFit="1" customWidth="1"/>
    <col min="3" max="3" width="9.5" bestFit="1" customWidth="1"/>
    <col min="4" max="4" width="18" bestFit="1" customWidth="1"/>
    <col min="5" max="5" width="36.33203125" bestFit="1" customWidth="1"/>
    <col min="6" max="6" width="11.83203125" bestFit="1" customWidth="1"/>
    <col min="7" max="7" width="6.83203125" bestFit="1" customWidth="1"/>
    <col min="8" max="10" width="9.83203125" bestFit="1" customWidth="1"/>
    <col min="11" max="11" width="9.5" bestFit="1" customWidth="1"/>
    <col min="12" max="12" width="10.1640625" bestFit="1" customWidth="1"/>
    <col min="13" max="13" width="5" bestFit="1" customWidth="1"/>
    <col min="14" max="14" width="9.83203125" bestFit="1" customWidth="1"/>
    <col min="15" max="15" width="15.1640625" bestFit="1" customWidth="1"/>
    <col min="16" max="16" width="23.5" bestFit="1" customWidth="1"/>
  </cols>
  <sheetData>
    <row r="1" spans="1:21" x14ac:dyDescent="0.2">
      <c r="A1" s="27" t="s">
        <v>63</v>
      </c>
      <c r="B1" s="27" t="s">
        <v>64</v>
      </c>
      <c r="C1" s="27" t="s">
        <v>65</v>
      </c>
      <c r="D1" s="27" t="s">
        <v>66</v>
      </c>
      <c r="E1" s="27" t="s">
        <v>67</v>
      </c>
      <c r="F1" s="27" t="s">
        <v>25</v>
      </c>
      <c r="G1" s="27" t="s">
        <v>68</v>
      </c>
      <c r="H1" s="27" t="s">
        <v>69</v>
      </c>
      <c r="I1" s="27" t="s">
        <v>70</v>
      </c>
      <c r="J1" s="27" t="s">
        <v>71</v>
      </c>
      <c r="K1" s="27" t="s">
        <v>72</v>
      </c>
      <c r="L1" s="27" t="s">
        <v>73</v>
      </c>
      <c r="M1" s="27" t="s">
        <v>74</v>
      </c>
      <c r="N1" s="27" t="s">
        <v>75</v>
      </c>
      <c r="O1" s="30" t="s">
        <v>77</v>
      </c>
      <c r="P1" s="29" t="s">
        <v>76</v>
      </c>
      <c r="U1" s="21" t="s">
        <v>34</v>
      </c>
    </row>
    <row r="2" spans="1:21" x14ac:dyDescent="0.2">
      <c r="A2" s="35"/>
      <c r="B2" s="36" t="s">
        <v>141</v>
      </c>
      <c r="C2" s="35"/>
      <c r="D2" s="35"/>
      <c r="E2" s="52" t="s">
        <v>35</v>
      </c>
      <c r="F2" s="51">
        <v>650</v>
      </c>
      <c r="G2" s="35"/>
      <c r="H2" s="35"/>
      <c r="I2" s="35"/>
      <c r="J2" s="35"/>
      <c r="K2" s="35"/>
      <c r="L2" s="35"/>
      <c r="M2" s="35"/>
      <c r="N2" s="35"/>
      <c r="O2" s="49" t="s">
        <v>108</v>
      </c>
      <c r="P2" s="36" t="s">
        <v>59</v>
      </c>
    </row>
    <row r="6" spans="1:21" x14ac:dyDescent="0.2">
      <c r="E6" s="20" t="s">
        <v>145</v>
      </c>
      <c r="F6" s="55">
        <f>SUM(F2:F2)</f>
        <v>650</v>
      </c>
    </row>
  </sheetData>
  <autoFilter ref="A1:P1" xr:uid="{1982F4FD-9F6F-430B-8999-06D21C643453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F4FD-9F6F-430B-8999-06D21C643453}">
  <dimension ref="A1:U49"/>
  <sheetViews>
    <sheetView topLeftCell="A4" workbookViewId="0">
      <selection activeCell="E38" sqref="E38"/>
    </sheetView>
  </sheetViews>
  <sheetFormatPr baseColWidth="10" defaultColWidth="8.83203125" defaultRowHeight="15" x14ac:dyDescent="0.2"/>
  <cols>
    <col min="1" max="1" width="12" bestFit="1" customWidth="1"/>
    <col min="2" max="2" width="9.83203125" bestFit="1" customWidth="1"/>
    <col min="3" max="3" width="9.5" bestFit="1" customWidth="1"/>
    <col min="4" max="4" width="18" bestFit="1" customWidth="1"/>
    <col min="5" max="5" width="36.33203125" bestFit="1" customWidth="1"/>
    <col min="6" max="6" width="11.83203125" bestFit="1" customWidth="1"/>
    <col min="7" max="7" width="6.83203125" bestFit="1" customWidth="1"/>
    <col min="8" max="10" width="9.83203125" bestFit="1" customWidth="1"/>
    <col min="11" max="11" width="9.5" bestFit="1" customWidth="1"/>
    <col min="12" max="12" width="10.1640625" bestFit="1" customWidth="1"/>
    <col min="13" max="13" width="5" bestFit="1" customWidth="1"/>
    <col min="14" max="14" width="9.83203125" bestFit="1" customWidth="1"/>
    <col min="15" max="15" width="15.1640625" bestFit="1" customWidth="1"/>
    <col min="16" max="16" width="23.5" bestFit="1" customWidth="1"/>
  </cols>
  <sheetData>
    <row r="1" spans="1:21" x14ac:dyDescent="0.2">
      <c r="A1" s="27" t="s">
        <v>63</v>
      </c>
      <c r="B1" s="27" t="s">
        <v>64</v>
      </c>
      <c r="C1" s="27" t="s">
        <v>65</v>
      </c>
      <c r="D1" s="27" t="s">
        <v>66</v>
      </c>
      <c r="E1" s="27" t="s">
        <v>67</v>
      </c>
      <c r="F1" s="27" t="s">
        <v>25</v>
      </c>
      <c r="G1" s="27" t="s">
        <v>68</v>
      </c>
      <c r="H1" s="27" t="s">
        <v>69</v>
      </c>
      <c r="I1" s="27" t="s">
        <v>70</v>
      </c>
      <c r="J1" s="27" t="s">
        <v>71</v>
      </c>
      <c r="K1" s="27" t="s">
        <v>72</v>
      </c>
      <c r="L1" s="27" t="s">
        <v>73</v>
      </c>
      <c r="M1" s="27" t="s">
        <v>74</v>
      </c>
      <c r="N1" s="27" t="s">
        <v>75</v>
      </c>
      <c r="O1" s="30" t="s">
        <v>77</v>
      </c>
      <c r="P1" s="29" t="s">
        <v>76</v>
      </c>
      <c r="U1" s="21" t="s">
        <v>34</v>
      </c>
    </row>
    <row r="2" spans="1:21" s="35" customFormat="1" x14ac:dyDescent="0.2">
      <c r="A2" s="37" t="s">
        <v>82</v>
      </c>
      <c r="B2" s="37" t="s">
        <v>57</v>
      </c>
      <c r="C2" s="40">
        <v>90.5</v>
      </c>
      <c r="D2" s="37" t="s">
        <v>58</v>
      </c>
      <c r="E2" s="45" t="s">
        <v>43</v>
      </c>
      <c r="F2" s="40">
        <v>90.5</v>
      </c>
      <c r="G2" s="40">
        <v>10</v>
      </c>
      <c r="H2" s="37" t="s">
        <v>60</v>
      </c>
      <c r="I2" s="37" t="s">
        <v>83</v>
      </c>
      <c r="J2" s="46" t="s">
        <v>62</v>
      </c>
      <c r="K2" s="47">
        <v>-1</v>
      </c>
      <c r="L2" s="40">
        <v>0</v>
      </c>
      <c r="M2" s="47">
        <v>2024</v>
      </c>
      <c r="N2" s="38">
        <v>45397</v>
      </c>
      <c r="O2" s="37" t="s">
        <v>84</v>
      </c>
      <c r="P2" s="37" t="s">
        <v>59</v>
      </c>
    </row>
    <row r="3" spans="1:21" s="35" customFormat="1" x14ac:dyDescent="0.2">
      <c r="A3" s="37" t="s">
        <v>56</v>
      </c>
      <c r="B3" s="37" t="s">
        <v>57</v>
      </c>
      <c r="C3" s="40">
        <v>380.2</v>
      </c>
      <c r="D3" s="37" t="s">
        <v>58</v>
      </c>
      <c r="E3" s="45" t="s">
        <v>43</v>
      </c>
      <c r="F3" s="40">
        <v>380.2</v>
      </c>
      <c r="G3" s="40">
        <v>10</v>
      </c>
      <c r="H3" s="37" t="s">
        <v>60</v>
      </c>
      <c r="I3" s="37" t="s">
        <v>61</v>
      </c>
      <c r="J3" s="46" t="s">
        <v>62</v>
      </c>
      <c r="K3" s="47">
        <v>-1</v>
      </c>
      <c r="L3" s="40">
        <v>0</v>
      </c>
      <c r="M3" s="47">
        <v>2024</v>
      </c>
      <c r="N3" s="38">
        <v>45397</v>
      </c>
      <c r="O3" s="37" t="s">
        <v>84</v>
      </c>
      <c r="P3" s="37" t="s">
        <v>59</v>
      </c>
    </row>
    <row r="4" spans="1:21" s="35" customFormat="1" x14ac:dyDescent="0.2">
      <c r="A4" s="37" t="s">
        <v>82</v>
      </c>
      <c r="B4" s="37" t="s">
        <v>57</v>
      </c>
      <c r="C4" s="40">
        <v>225.6</v>
      </c>
      <c r="D4" s="37" t="s">
        <v>58</v>
      </c>
      <c r="E4" s="45" t="s">
        <v>43</v>
      </c>
      <c r="F4" s="40">
        <v>225.6</v>
      </c>
      <c r="G4" s="40">
        <v>11</v>
      </c>
      <c r="H4" s="37" t="s">
        <v>60</v>
      </c>
      <c r="I4" s="37" t="s">
        <v>83</v>
      </c>
      <c r="J4" s="46" t="s">
        <v>62</v>
      </c>
      <c r="K4" s="47">
        <v>-1</v>
      </c>
      <c r="L4" s="40">
        <v>0</v>
      </c>
      <c r="M4" s="47">
        <v>2024</v>
      </c>
      <c r="N4" s="38">
        <v>45401</v>
      </c>
      <c r="O4" s="37" t="s">
        <v>84</v>
      </c>
      <c r="P4" s="37" t="s">
        <v>59</v>
      </c>
    </row>
    <row r="5" spans="1:21" s="35" customFormat="1" x14ac:dyDescent="0.2">
      <c r="A5" s="37" t="s">
        <v>56</v>
      </c>
      <c r="B5" s="37" t="s">
        <v>57</v>
      </c>
      <c r="C5" s="40">
        <v>127</v>
      </c>
      <c r="D5" s="37" t="s">
        <v>58</v>
      </c>
      <c r="E5" s="45" t="s">
        <v>43</v>
      </c>
      <c r="F5" s="40">
        <v>127</v>
      </c>
      <c r="G5" s="40">
        <v>11</v>
      </c>
      <c r="H5" s="37" t="s">
        <v>60</v>
      </c>
      <c r="I5" s="37" t="s">
        <v>61</v>
      </c>
      <c r="J5" s="46" t="s">
        <v>62</v>
      </c>
      <c r="K5" s="47">
        <v>-1</v>
      </c>
      <c r="L5" s="40">
        <v>0</v>
      </c>
      <c r="M5" s="47">
        <v>2024</v>
      </c>
      <c r="N5" s="38">
        <v>45401</v>
      </c>
      <c r="O5" s="37" t="s">
        <v>84</v>
      </c>
      <c r="P5" s="37" t="s">
        <v>59</v>
      </c>
    </row>
    <row r="6" spans="1:21" s="35" customFormat="1" x14ac:dyDescent="0.2">
      <c r="A6" s="37" t="s">
        <v>82</v>
      </c>
      <c r="B6" s="37" t="s">
        <v>57</v>
      </c>
      <c r="C6" s="40">
        <v>159.94999999999999</v>
      </c>
      <c r="D6" s="37" t="s">
        <v>58</v>
      </c>
      <c r="E6" s="45" t="s">
        <v>43</v>
      </c>
      <c r="F6" s="40">
        <v>159.94999999999999</v>
      </c>
      <c r="G6" s="40">
        <v>12</v>
      </c>
      <c r="H6" s="37" t="s">
        <v>60</v>
      </c>
      <c r="I6" s="37" t="s">
        <v>83</v>
      </c>
      <c r="J6" s="46" t="s">
        <v>62</v>
      </c>
      <c r="K6" s="47">
        <v>-1</v>
      </c>
      <c r="L6" s="40">
        <v>0</v>
      </c>
      <c r="M6" s="47">
        <v>2024</v>
      </c>
      <c r="N6" s="38">
        <v>45447</v>
      </c>
      <c r="O6" s="37" t="s">
        <v>84</v>
      </c>
      <c r="P6" s="37" t="s">
        <v>59</v>
      </c>
    </row>
    <row r="7" spans="1:21" s="35" customFormat="1" x14ac:dyDescent="0.2">
      <c r="A7" s="37" t="s">
        <v>56</v>
      </c>
      <c r="B7" s="37" t="s">
        <v>57</v>
      </c>
      <c r="C7" s="40">
        <v>233.25</v>
      </c>
      <c r="D7" s="37" t="s">
        <v>58</v>
      </c>
      <c r="E7" s="45" t="s">
        <v>43</v>
      </c>
      <c r="F7" s="40">
        <v>233.25</v>
      </c>
      <c r="G7" s="40">
        <v>12</v>
      </c>
      <c r="H7" s="37" t="s">
        <v>60</v>
      </c>
      <c r="I7" s="37" t="s">
        <v>61</v>
      </c>
      <c r="J7" s="46" t="s">
        <v>62</v>
      </c>
      <c r="K7" s="47">
        <v>-1</v>
      </c>
      <c r="L7" s="40">
        <v>0</v>
      </c>
      <c r="M7" s="47">
        <v>2024</v>
      </c>
      <c r="N7" s="38">
        <v>45447</v>
      </c>
      <c r="O7" s="37" t="s">
        <v>84</v>
      </c>
      <c r="P7" s="37" t="s">
        <v>59</v>
      </c>
    </row>
    <row r="8" spans="1:21" s="35" customFormat="1" x14ac:dyDescent="0.2">
      <c r="A8" s="37" t="s">
        <v>56</v>
      </c>
      <c r="B8" s="37" t="s">
        <v>57</v>
      </c>
      <c r="C8" s="40">
        <v>152.69999999999999</v>
      </c>
      <c r="D8" s="37" t="s">
        <v>58</v>
      </c>
      <c r="E8" s="45" t="s">
        <v>43</v>
      </c>
      <c r="F8" s="40">
        <v>152.69999999999999</v>
      </c>
      <c r="G8" s="40">
        <v>1</v>
      </c>
      <c r="H8" s="37" t="s">
        <v>60</v>
      </c>
      <c r="I8" s="37" t="s">
        <v>61</v>
      </c>
      <c r="J8" s="46" t="s">
        <v>62</v>
      </c>
      <c r="K8" s="47">
        <v>-1</v>
      </c>
      <c r="L8" s="40">
        <v>0</v>
      </c>
      <c r="M8" s="47">
        <v>2025</v>
      </c>
      <c r="N8" s="38">
        <v>45475</v>
      </c>
      <c r="O8" s="37" t="s">
        <v>85</v>
      </c>
      <c r="P8" s="37" t="s">
        <v>59</v>
      </c>
    </row>
    <row r="9" spans="1:21" s="35" customFormat="1" x14ac:dyDescent="0.2">
      <c r="A9" s="37" t="s">
        <v>82</v>
      </c>
      <c r="B9" s="37" t="s">
        <v>57</v>
      </c>
      <c r="C9" s="40">
        <v>126.75</v>
      </c>
      <c r="D9" s="37" t="s">
        <v>58</v>
      </c>
      <c r="E9" s="45" t="s">
        <v>43</v>
      </c>
      <c r="F9" s="40">
        <v>126.75</v>
      </c>
      <c r="G9" s="40">
        <v>1</v>
      </c>
      <c r="H9" s="37" t="s">
        <v>60</v>
      </c>
      <c r="I9" s="37" t="s">
        <v>83</v>
      </c>
      <c r="J9" s="46" t="s">
        <v>62</v>
      </c>
      <c r="K9" s="47">
        <v>-1</v>
      </c>
      <c r="L9" s="40">
        <v>0</v>
      </c>
      <c r="M9" s="47">
        <v>2025</v>
      </c>
      <c r="N9" s="38">
        <v>45475</v>
      </c>
      <c r="O9" s="37" t="s">
        <v>85</v>
      </c>
      <c r="P9" s="37" t="s">
        <v>59</v>
      </c>
    </row>
    <row r="10" spans="1:21" s="35" customFormat="1" x14ac:dyDescent="0.2">
      <c r="A10" s="37" t="s">
        <v>82</v>
      </c>
      <c r="B10" s="37" t="s">
        <v>57</v>
      </c>
      <c r="C10" s="40">
        <v>127.4</v>
      </c>
      <c r="D10" s="37" t="s">
        <v>58</v>
      </c>
      <c r="E10" s="45" t="s">
        <v>43</v>
      </c>
      <c r="F10" s="40">
        <v>127.4</v>
      </c>
      <c r="G10" s="40">
        <v>3</v>
      </c>
      <c r="H10" s="37" t="s">
        <v>60</v>
      </c>
      <c r="I10" s="37" t="s">
        <v>83</v>
      </c>
      <c r="J10" s="46" t="s">
        <v>62</v>
      </c>
      <c r="K10" s="47">
        <v>-1</v>
      </c>
      <c r="L10" s="40">
        <v>0</v>
      </c>
      <c r="M10" s="47">
        <v>2025</v>
      </c>
      <c r="N10" s="38">
        <v>45550</v>
      </c>
      <c r="O10" s="37" t="s">
        <v>85</v>
      </c>
      <c r="P10" s="37" t="s">
        <v>59</v>
      </c>
    </row>
    <row r="11" spans="1:21" s="35" customFormat="1" x14ac:dyDescent="0.2">
      <c r="A11" s="37" t="s">
        <v>82</v>
      </c>
      <c r="B11" s="37" t="s">
        <v>57</v>
      </c>
      <c r="C11" s="40">
        <v>44</v>
      </c>
      <c r="D11" s="37" t="s">
        <v>58</v>
      </c>
      <c r="E11" s="45" t="s">
        <v>43</v>
      </c>
      <c r="F11" s="40">
        <v>44</v>
      </c>
      <c r="G11" s="40">
        <v>3</v>
      </c>
      <c r="H11" s="37" t="s">
        <v>60</v>
      </c>
      <c r="I11" s="37" t="s">
        <v>83</v>
      </c>
      <c r="J11" s="46" t="s">
        <v>62</v>
      </c>
      <c r="K11" s="47">
        <v>-1</v>
      </c>
      <c r="L11" s="40">
        <v>0</v>
      </c>
      <c r="M11" s="47">
        <v>2025</v>
      </c>
      <c r="N11" s="38">
        <v>45550</v>
      </c>
      <c r="O11" s="37" t="s">
        <v>85</v>
      </c>
      <c r="P11" s="37" t="s">
        <v>59</v>
      </c>
    </row>
    <row r="12" spans="1:21" s="35" customFormat="1" x14ac:dyDescent="0.2">
      <c r="A12" s="37" t="s">
        <v>56</v>
      </c>
      <c r="B12" s="37" t="s">
        <v>57</v>
      </c>
      <c r="C12" s="40">
        <v>159.5</v>
      </c>
      <c r="D12" s="37" t="s">
        <v>58</v>
      </c>
      <c r="E12" s="45" t="s">
        <v>43</v>
      </c>
      <c r="F12" s="40">
        <v>159.5</v>
      </c>
      <c r="G12" s="40">
        <v>3</v>
      </c>
      <c r="H12" s="37" t="s">
        <v>60</v>
      </c>
      <c r="I12" s="37" t="s">
        <v>61</v>
      </c>
      <c r="J12" s="46" t="s">
        <v>62</v>
      </c>
      <c r="K12" s="47">
        <v>-1</v>
      </c>
      <c r="L12" s="40">
        <v>0</v>
      </c>
      <c r="M12" s="47">
        <v>2025</v>
      </c>
      <c r="N12" s="38">
        <v>45550</v>
      </c>
      <c r="O12" s="37" t="s">
        <v>85</v>
      </c>
      <c r="P12" s="37" t="s">
        <v>59</v>
      </c>
    </row>
    <row r="13" spans="1:21" s="35" customFormat="1" x14ac:dyDescent="0.2">
      <c r="A13" s="37" t="s">
        <v>56</v>
      </c>
      <c r="B13" s="37" t="s">
        <v>57</v>
      </c>
      <c r="C13" s="40">
        <v>131</v>
      </c>
      <c r="D13" s="37" t="s">
        <v>58</v>
      </c>
      <c r="E13" s="45" t="s">
        <v>43</v>
      </c>
      <c r="F13" s="40">
        <v>131</v>
      </c>
      <c r="G13" s="40">
        <v>3</v>
      </c>
      <c r="H13" s="37" t="s">
        <v>60</v>
      </c>
      <c r="I13" s="37" t="s">
        <v>61</v>
      </c>
      <c r="J13" s="46" t="s">
        <v>62</v>
      </c>
      <c r="K13" s="47">
        <v>-1</v>
      </c>
      <c r="L13" s="40">
        <v>0</v>
      </c>
      <c r="M13" s="47">
        <v>2025</v>
      </c>
      <c r="N13" s="38">
        <v>45550</v>
      </c>
      <c r="O13" s="37" t="s">
        <v>85</v>
      </c>
      <c r="P13" s="37" t="s">
        <v>59</v>
      </c>
    </row>
    <row r="14" spans="1:21" s="35" customFormat="1" x14ac:dyDescent="0.2">
      <c r="A14" s="41" t="s">
        <v>118</v>
      </c>
      <c r="B14" s="41" t="s">
        <v>110</v>
      </c>
      <c r="C14" s="44">
        <v>51</v>
      </c>
      <c r="D14" s="41" t="s">
        <v>111</v>
      </c>
      <c r="E14" s="45" t="s">
        <v>43</v>
      </c>
      <c r="F14" s="44">
        <v>51</v>
      </c>
      <c r="G14" s="44">
        <v>4</v>
      </c>
      <c r="H14" s="41" t="s">
        <v>60</v>
      </c>
      <c r="I14" s="41" t="s">
        <v>119</v>
      </c>
      <c r="J14" s="41" t="s">
        <v>113</v>
      </c>
      <c r="K14" s="48">
        <v>-1</v>
      </c>
      <c r="L14" s="44">
        <v>0</v>
      </c>
      <c r="M14" s="48">
        <v>2025</v>
      </c>
      <c r="N14" s="42">
        <v>45566</v>
      </c>
      <c r="O14" s="49" t="s">
        <v>108</v>
      </c>
      <c r="P14" s="37" t="s">
        <v>59</v>
      </c>
    </row>
    <row r="15" spans="1:21" s="35" customFormat="1" x14ac:dyDescent="0.2">
      <c r="A15" s="41" t="s">
        <v>122</v>
      </c>
      <c r="B15" s="41" t="s">
        <v>110</v>
      </c>
      <c r="C15" s="44">
        <v>52.5</v>
      </c>
      <c r="D15" s="41" t="s">
        <v>111</v>
      </c>
      <c r="E15" s="45" t="s">
        <v>43</v>
      </c>
      <c r="F15" s="44">
        <v>52.5</v>
      </c>
      <c r="G15" s="44">
        <v>4</v>
      </c>
      <c r="H15" s="41" t="s">
        <v>60</v>
      </c>
      <c r="I15" s="41" t="s">
        <v>123</v>
      </c>
      <c r="J15" s="41" t="s">
        <v>113</v>
      </c>
      <c r="K15" s="48">
        <v>-1</v>
      </c>
      <c r="L15" s="44">
        <v>0</v>
      </c>
      <c r="M15" s="48">
        <v>2025</v>
      </c>
      <c r="N15" s="42">
        <v>45566</v>
      </c>
      <c r="O15" s="49" t="s">
        <v>108</v>
      </c>
      <c r="P15" s="37" t="s">
        <v>59</v>
      </c>
    </row>
    <row r="16" spans="1:21" s="35" customFormat="1" x14ac:dyDescent="0.2">
      <c r="A16" s="41" t="s">
        <v>121</v>
      </c>
      <c r="B16" s="41" t="s">
        <v>110</v>
      </c>
      <c r="C16" s="44">
        <v>78</v>
      </c>
      <c r="D16" s="41" t="s">
        <v>111</v>
      </c>
      <c r="E16" s="45" t="s">
        <v>43</v>
      </c>
      <c r="F16" s="44">
        <v>78</v>
      </c>
      <c r="G16" s="44">
        <v>4</v>
      </c>
      <c r="H16" s="41" t="s">
        <v>60</v>
      </c>
      <c r="I16" s="41" t="s">
        <v>115</v>
      </c>
      <c r="J16" s="41" t="s">
        <v>113</v>
      </c>
      <c r="K16" s="48">
        <v>-1</v>
      </c>
      <c r="L16" s="44">
        <v>0</v>
      </c>
      <c r="M16" s="48">
        <v>2025</v>
      </c>
      <c r="N16" s="42">
        <v>45566</v>
      </c>
      <c r="O16" s="49" t="s">
        <v>108</v>
      </c>
      <c r="P16" s="37" t="s">
        <v>59</v>
      </c>
    </row>
    <row r="17" spans="1:19" s="35" customFormat="1" x14ac:dyDescent="0.2">
      <c r="A17" s="41" t="s">
        <v>124</v>
      </c>
      <c r="B17" s="41" t="s">
        <v>110</v>
      </c>
      <c r="C17" s="44">
        <v>96.5</v>
      </c>
      <c r="D17" s="41" t="s">
        <v>111</v>
      </c>
      <c r="E17" s="45" t="s">
        <v>43</v>
      </c>
      <c r="F17" s="44">
        <v>96.5</v>
      </c>
      <c r="G17" s="44">
        <v>4</v>
      </c>
      <c r="H17" s="41" t="s">
        <v>60</v>
      </c>
      <c r="I17" s="41" t="s">
        <v>119</v>
      </c>
      <c r="J17" s="41" t="s">
        <v>125</v>
      </c>
      <c r="K17" s="48">
        <v>-1</v>
      </c>
      <c r="L17" s="44">
        <v>0</v>
      </c>
      <c r="M17" s="48">
        <v>2025</v>
      </c>
      <c r="N17" s="42">
        <v>45566</v>
      </c>
      <c r="O17" s="49" t="s">
        <v>108</v>
      </c>
      <c r="P17" s="37" t="s">
        <v>59</v>
      </c>
    </row>
    <row r="18" spans="1:19" s="35" customFormat="1" x14ac:dyDescent="0.2">
      <c r="A18" s="41" t="s">
        <v>126</v>
      </c>
      <c r="B18" s="41" t="s">
        <v>110</v>
      </c>
      <c r="C18" s="44">
        <v>104.5</v>
      </c>
      <c r="D18" s="41" t="s">
        <v>111</v>
      </c>
      <c r="E18" s="45" t="s">
        <v>43</v>
      </c>
      <c r="F18" s="44">
        <v>104.5</v>
      </c>
      <c r="G18" s="44">
        <v>4</v>
      </c>
      <c r="H18" s="41" t="s">
        <v>60</v>
      </c>
      <c r="I18" s="41" t="s">
        <v>62</v>
      </c>
      <c r="J18" s="41" t="s">
        <v>125</v>
      </c>
      <c r="K18" s="48">
        <v>-1</v>
      </c>
      <c r="L18" s="44">
        <v>0</v>
      </c>
      <c r="M18" s="48">
        <v>2025</v>
      </c>
      <c r="N18" s="42">
        <v>45566</v>
      </c>
      <c r="O18" s="49" t="s">
        <v>108</v>
      </c>
      <c r="P18" s="37" t="s">
        <v>59</v>
      </c>
    </row>
    <row r="19" spans="1:19" s="35" customFormat="1" x14ac:dyDescent="0.2">
      <c r="A19" s="41" t="s">
        <v>127</v>
      </c>
      <c r="B19" s="41" t="s">
        <v>110</v>
      </c>
      <c r="C19" s="44">
        <v>499</v>
      </c>
      <c r="D19" s="41" t="s">
        <v>111</v>
      </c>
      <c r="E19" s="45" t="s">
        <v>43</v>
      </c>
      <c r="F19" s="44">
        <f>499-146.5</f>
        <v>352.5</v>
      </c>
      <c r="G19" s="44">
        <v>4</v>
      </c>
      <c r="H19" s="41" t="s">
        <v>60</v>
      </c>
      <c r="I19" s="41" t="s">
        <v>115</v>
      </c>
      <c r="J19" s="41" t="s">
        <v>125</v>
      </c>
      <c r="K19" s="48">
        <v>-1</v>
      </c>
      <c r="L19" s="44">
        <v>0</v>
      </c>
      <c r="M19" s="48">
        <v>2025</v>
      </c>
      <c r="N19" s="42">
        <v>45566</v>
      </c>
      <c r="O19" s="49" t="s">
        <v>108</v>
      </c>
      <c r="P19" s="37" t="s">
        <v>59</v>
      </c>
      <c r="S19" s="50">
        <f>37.4+37.4+22+22+10.3+13.2+38.7</f>
        <v>181</v>
      </c>
    </row>
    <row r="20" spans="1:19" x14ac:dyDescent="0.2">
      <c r="A20" s="41" t="s">
        <v>116</v>
      </c>
      <c r="B20" s="41" t="s">
        <v>110</v>
      </c>
      <c r="C20" s="44">
        <v>23</v>
      </c>
      <c r="D20" s="41" t="s">
        <v>111</v>
      </c>
      <c r="E20" s="45" t="s">
        <v>43</v>
      </c>
      <c r="F20" s="44">
        <v>23</v>
      </c>
      <c r="G20" s="44">
        <v>5</v>
      </c>
      <c r="H20" s="41" t="s">
        <v>60</v>
      </c>
      <c r="I20" s="41" t="s">
        <v>62</v>
      </c>
      <c r="J20" s="41" t="s">
        <v>62</v>
      </c>
      <c r="K20" s="48">
        <v>-1</v>
      </c>
      <c r="L20" s="44">
        <v>0</v>
      </c>
      <c r="M20" s="48">
        <v>2025</v>
      </c>
      <c r="N20" s="42">
        <v>45611</v>
      </c>
      <c r="O20" s="49" t="s">
        <v>108</v>
      </c>
      <c r="P20" s="37" t="s">
        <v>59</v>
      </c>
      <c r="Q20" s="35"/>
    </row>
    <row r="21" spans="1:19" s="35" customFormat="1" x14ac:dyDescent="0.2">
      <c r="A21" s="41" t="s">
        <v>122</v>
      </c>
      <c r="B21" s="41" t="s">
        <v>110</v>
      </c>
      <c r="C21" s="44">
        <v>36</v>
      </c>
      <c r="D21" s="41" t="s">
        <v>111</v>
      </c>
      <c r="E21" s="45" t="s">
        <v>43</v>
      </c>
      <c r="F21" s="44">
        <v>36</v>
      </c>
      <c r="G21" s="44">
        <v>5</v>
      </c>
      <c r="H21" s="41" t="s">
        <v>60</v>
      </c>
      <c r="I21" s="41" t="s">
        <v>123</v>
      </c>
      <c r="J21" s="41" t="s">
        <v>113</v>
      </c>
      <c r="K21" s="48">
        <v>-1</v>
      </c>
      <c r="L21" s="44">
        <v>0</v>
      </c>
      <c r="M21" s="48">
        <v>2025</v>
      </c>
      <c r="N21" s="42">
        <v>45611</v>
      </c>
      <c r="O21" s="49" t="s">
        <v>108</v>
      </c>
      <c r="P21" s="37" t="s">
        <v>59</v>
      </c>
    </row>
    <row r="22" spans="1:19" s="35" customFormat="1" x14ac:dyDescent="0.2">
      <c r="A22" s="41" t="s">
        <v>118</v>
      </c>
      <c r="B22" s="41" t="s">
        <v>110</v>
      </c>
      <c r="C22" s="44">
        <v>77.5</v>
      </c>
      <c r="D22" s="41" t="s">
        <v>111</v>
      </c>
      <c r="E22" s="45" t="s">
        <v>43</v>
      </c>
      <c r="F22" s="44">
        <v>77.5</v>
      </c>
      <c r="G22" s="44">
        <v>5</v>
      </c>
      <c r="H22" s="41" t="s">
        <v>60</v>
      </c>
      <c r="I22" s="41" t="s">
        <v>119</v>
      </c>
      <c r="J22" s="41" t="s">
        <v>113</v>
      </c>
      <c r="K22" s="48">
        <v>-1</v>
      </c>
      <c r="L22" s="44">
        <v>0</v>
      </c>
      <c r="M22" s="48">
        <v>2025</v>
      </c>
      <c r="N22" s="42">
        <v>45611</v>
      </c>
      <c r="O22" s="49" t="s">
        <v>108</v>
      </c>
      <c r="P22" s="37" t="s">
        <v>59</v>
      </c>
    </row>
    <row r="23" spans="1:19" s="35" customFormat="1" x14ac:dyDescent="0.2">
      <c r="A23" s="41" t="s">
        <v>121</v>
      </c>
      <c r="B23" s="41" t="s">
        <v>110</v>
      </c>
      <c r="C23" s="44">
        <v>535.5</v>
      </c>
      <c r="D23" s="41" t="s">
        <v>111</v>
      </c>
      <c r="E23" s="45" t="s">
        <v>43</v>
      </c>
      <c r="F23" s="44">
        <v>535.5</v>
      </c>
      <c r="G23" s="44">
        <v>5</v>
      </c>
      <c r="H23" s="41" t="s">
        <v>60</v>
      </c>
      <c r="I23" s="41" t="s">
        <v>115</v>
      </c>
      <c r="J23" s="41" t="s">
        <v>113</v>
      </c>
      <c r="K23" s="48">
        <v>-1</v>
      </c>
      <c r="L23" s="44">
        <v>0</v>
      </c>
      <c r="M23" s="48">
        <v>2025</v>
      </c>
      <c r="N23" s="42">
        <v>45611</v>
      </c>
      <c r="O23" s="49" t="s">
        <v>108</v>
      </c>
      <c r="P23" s="37" t="s">
        <v>59</v>
      </c>
    </row>
    <row r="24" spans="1:19" s="35" customFormat="1" x14ac:dyDescent="0.2">
      <c r="A24" s="41" t="s">
        <v>109</v>
      </c>
      <c r="B24" s="41" t="s">
        <v>110</v>
      </c>
      <c r="C24" s="44">
        <v>3</v>
      </c>
      <c r="D24" s="41" t="s">
        <v>111</v>
      </c>
      <c r="E24" s="45" t="s">
        <v>43</v>
      </c>
      <c r="F24" s="44">
        <v>3</v>
      </c>
      <c r="G24" s="44">
        <v>6</v>
      </c>
      <c r="H24" s="41" t="s">
        <v>60</v>
      </c>
      <c r="I24" s="41" t="s">
        <v>112</v>
      </c>
      <c r="J24" s="41" t="s">
        <v>113</v>
      </c>
      <c r="K24" s="48">
        <v>-1</v>
      </c>
      <c r="L24" s="44">
        <v>0</v>
      </c>
      <c r="M24" s="48">
        <v>2025</v>
      </c>
      <c r="N24" s="42">
        <v>45641</v>
      </c>
      <c r="O24" s="49" t="s">
        <v>108</v>
      </c>
      <c r="P24" s="37" t="s">
        <v>59</v>
      </c>
    </row>
    <row r="25" spans="1:19" x14ac:dyDescent="0.2">
      <c r="A25" s="41" t="s">
        <v>56</v>
      </c>
      <c r="B25" s="41" t="s">
        <v>110</v>
      </c>
      <c r="C25" s="44">
        <v>10</v>
      </c>
      <c r="D25" s="41" t="s">
        <v>111</v>
      </c>
      <c r="E25" s="45" t="s">
        <v>43</v>
      </c>
      <c r="F25" s="44">
        <v>10</v>
      </c>
      <c r="G25" s="44">
        <v>6</v>
      </c>
      <c r="H25" s="41" t="s">
        <v>60</v>
      </c>
      <c r="I25" s="41" t="s">
        <v>61</v>
      </c>
      <c r="J25" s="41" t="s">
        <v>62</v>
      </c>
      <c r="K25" s="48">
        <v>-1</v>
      </c>
      <c r="L25" s="44">
        <v>0</v>
      </c>
      <c r="M25" s="48">
        <v>2025</v>
      </c>
      <c r="N25" s="42">
        <v>45641</v>
      </c>
      <c r="O25" s="49" t="s">
        <v>108</v>
      </c>
      <c r="P25" s="37" t="s">
        <v>59</v>
      </c>
    </row>
    <row r="26" spans="1:19" s="35" customFormat="1" x14ac:dyDescent="0.2">
      <c r="A26" s="41" t="s">
        <v>114</v>
      </c>
      <c r="B26" s="41" t="s">
        <v>110</v>
      </c>
      <c r="C26" s="44">
        <v>10.5</v>
      </c>
      <c r="D26" s="41" t="s">
        <v>111</v>
      </c>
      <c r="E26" s="45" t="s">
        <v>43</v>
      </c>
      <c r="F26" s="44">
        <v>10.5</v>
      </c>
      <c r="G26" s="44">
        <v>6</v>
      </c>
      <c r="H26" s="41" t="s">
        <v>60</v>
      </c>
      <c r="I26" s="41" t="s">
        <v>115</v>
      </c>
      <c r="J26" s="41" t="s">
        <v>62</v>
      </c>
      <c r="K26" s="48">
        <v>-1</v>
      </c>
      <c r="L26" s="44">
        <v>0</v>
      </c>
      <c r="M26" s="48">
        <v>2025</v>
      </c>
      <c r="N26" s="42">
        <v>45641</v>
      </c>
      <c r="O26" s="49" t="s">
        <v>108</v>
      </c>
      <c r="P26" s="37" t="s">
        <v>59</v>
      </c>
    </row>
    <row r="27" spans="1:19" s="35" customFormat="1" x14ac:dyDescent="0.2">
      <c r="A27" s="41" t="s">
        <v>116</v>
      </c>
      <c r="B27" s="41" t="s">
        <v>110</v>
      </c>
      <c r="C27" s="44">
        <v>14</v>
      </c>
      <c r="D27" s="41" t="s">
        <v>111</v>
      </c>
      <c r="E27" s="45" t="s">
        <v>43</v>
      </c>
      <c r="F27" s="44">
        <v>14</v>
      </c>
      <c r="G27" s="44">
        <v>6</v>
      </c>
      <c r="H27" s="41" t="s">
        <v>60</v>
      </c>
      <c r="I27" s="41" t="s">
        <v>62</v>
      </c>
      <c r="J27" s="41" t="s">
        <v>62</v>
      </c>
      <c r="K27" s="48">
        <v>-1</v>
      </c>
      <c r="L27" s="44">
        <v>0</v>
      </c>
      <c r="M27" s="48">
        <v>2025</v>
      </c>
      <c r="N27" s="42">
        <v>45641</v>
      </c>
      <c r="O27" s="49" t="s">
        <v>108</v>
      </c>
      <c r="P27" s="37" t="s">
        <v>59</v>
      </c>
    </row>
    <row r="28" spans="1:19" x14ac:dyDescent="0.2">
      <c r="A28" s="41" t="s">
        <v>117</v>
      </c>
      <c r="B28" s="41" t="s">
        <v>110</v>
      </c>
      <c r="C28" s="44">
        <v>17</v>
      </c>
      <c r="D28" s="41" t="s">
        <v>111</v>
      </c>
      <c r="E28" s="45" t="s">
        <v>43</v>
      </c>
      <c r="F28" s="44">
        <v>17</v>
      </c>
      <c r="G28" s="44">
        <v>6</v>
      </c>
      <c r="H28" s="41" t="s">
        <v>60</v>
      </c>
      <c r="I28" s="41" t="s">
        <v>83</v>
      </c>
      <c r="J28" s="41" t="s">
        <v>113</v>
      </c>
      <c r="K28" s="48">
        <v>-1</v>
      </c>
      <c r="L28" s="44">
        <v>0</v>
      </c>
      <c r="M28" s="48">
        <v>2025</v>
      </c>
      <c r="N28" s="42">
        <v>45641</v>
      </c>
      <c r="O28" s="49" t="s">
        <v>108</v>
      </c>
      <c r="P28" s="37" t="s">
        <v>59</v>
      </c>
      <c r="Q28" s="35"/>
    </row>
    <row r="29" spans="1:19" s="35" customFormat="1" x14ac:dyDescent="0.2">
      <c r="A29" s="41" t="s">
        <v>118</v>
      </c>
      <c r="B29" s="41" t="s">
        <v>110</v>
      </c>
      <c r="C29" s="44">
        <v>22.5</v>
      </c>
      <c r="D29" s="41" t="s">
        <v>111</v>
      </c>
      <c r="E29" s="45" t="s">
        <v>43</v>
      </c>
      <c r="F29" s="44">
        <v>22.5</v>
      </c>
      <c r="G29" s="44">
        <v>6</v>
      </c>
      <c r="H29" s="41" t="s">
        <v>60</v>
      </c>
      <c r="I29" s="41" t="s">
        <v>119</v>
      </c>
      <c r="J29" s="41" t="s">
        <v>113</v>
      </c>
      <c r="K29" s="48">
        <v>-1</v>
      </c>
      <c r="L29" s="44">
        <v>0</v>
      </c>
      <c r="M29" s="48">
        <v>2025</v>
      </c>
      <c r="N29" s="42">
        <v>45641</v>
      </c>
      <c r="O29" s="49" t="s">
        <v>108</v>
      </c>
      <c r="P29" s="37" t="s">
        <v>59</v>
      </c>
    </row>
    <row r="30" spans="1:19" s="35" customFormat="1" x14ac:dyDescent="0.2">
      <c r="A30" s="41" t="s">
        <v>120</v>
      </c>
      <c r="B30" s="41" t="s">
        <v>110</v>
      </c>
      <c r="C30" s="44">
        <v>186.5</v>
      </c>
      <c r="D30" s="41" t="s">
        <v>111</v>
      </c>
      <c r="E30" s="45" t="s">
        <v>43</v>
      </c>
      <c r="F30" s="44">
        <v>186.5</v>
      </c>
      <c r="G30" s="44">
        <v>6</v>
      </c>
      <c r="H30" s="41" t="s">
        <v>60</v>
      </c>
      <c r="I30" s="41" t="s">
        <v>61</v>
      </c>
      <c r="J30" s="41" t="s">
        <v>113</v>
      </c>
      <c r="K30" s="48">
        <v>-1</v>
      </c>
      <c r="L30" s="44">
        <v>0</v>
      </c>
      <c r="M30" s="48">
        <v>2025</v>
      </c>
      <c r="N30" s="42">
        <v>45641</v>
      </c>
      <c r="O30" s="49" t="s">
        <v>108</v>
      </c>
      <c r="P30" s="37" t="s">
        <v>59</v>
      </c>
    </row>
    <row r="31" spans="1:19" s="35" customFormat="1" x14ac:dyDescent="0.2">
      <c r="A31" s="41" t="s">
        <v>121</v>
      </c>
      <c r="B31" s="41" t="s">
        <v>110</v>
      </c>
      <c r="C31" s="44">
        <v>270.5</v>
      </c>
      <c r="D31" s="41" t="s">
        <v>111</v>
      </c>
      <c r="E31" s="45" t="s">
        <v>43</v>
      </c>
      <c r="F31" s="44">
        <v>270.5</v>
      </c>
      <c r="G31" s="44">
        <v>6</v>
      </c>
      <c r="H31" s="41" t="s">
        <v>60</v>
      </c>
      <c r="I31" s="41" t="s">
        <v>115</v>
      </c>
      <c r="J31" s="41" t="s">
        <v>113</v>
      </c>
      <c r="K31" s="48">
        <v>-1</v>
      </c>
      <c r="L31" s="44">
        <v>0</v>
      </c>
      <c r="M31" s="48">
        <v>2025</v>
      </c>
      <c r="N31" s="42">
        <v>45641</v>
      </c>
      <c r="O31" s="49" t="s">
        <v>108</v>
      </c>
      <c r="P31" s="37" t="s">
        <v>59</v>
      </c>
    </row>
    <row r="32" spans="1:19" s="35" customFormat="1" x14ac:dyDescent="0.2">
      <c r="A32" s="41" t="s">
        <v>122</v>
      </c>
      <c r="B32" s="41" t="s">
        <v>110</v>
      </c>
      <c r="C32" s="44">
        <v>4</v>
      </c>
      <c r="D32" s="41" t="s">
        <v>111</v>
      </c>
      <c r="E32" s="45" t="s">
        <v>43</v>
      </c>
      <c r="F32" s="44">
        <v>4</v>
      </c>
      <c r="G32" s="44">
        <v>7</v>
      </c>
      <c r="H32" s="41" t="s">
        <v>60</v>
      </c>
      <c r="I32" s="41" t="s">
        <v>123</v>
      </c>
      <c r="J32" s="41" t="s">
        <v>113</v>
      </c>
      <c r="K32" s="48">
        <v>-1</v>
      </c>
      <c r="L32" s="44">
        <v>0</v>
      </c>
      <c r="M32" s="48">
        <v>2025</v>
      </c>
      <c r="N32" s="42">
        <v>45672</v>
      </c>
      <c r="O32" s="49" t="s">
        <v>108</v>
      </c>
      <c r="P32" s="37" t="s">
        <v>59</v>
      </c>
    </row>
    <row r="33" spans="1:17" s="35" customFormat="1" x14ac:dyDescent="0.2">
      <c r="A33" s="41" t="s">
        <v>138</v>
      </c>
      <c r="B33" s="41" t="s">
        <v>110</v>
      </c>
      <c r="C33" s="44">
        <v>17</v>
      </c>
      <c r="D33" s="41" t="s">
        <v>111</v>
      </c>
      <c r="E33" s="45" t="s">
        <v>43</v>
      </c>
      <c r="F33" s="44">
        <v>17</v>
      </c>
      <c r="G33" s="44">
        <v>7</v>
      </c>
      <c r="H33" s="41" t="s">
        <v>60</v>
      </c>
      <c r="I33" s="41" t="s">
        <v>62</v>
      </c>
      <c r="J33" s="41" t="s">
        <v>113</v>
      </c>
      <c r="K33" s="48">
        <v>-1</v>
      </c>
      <c r="L33" s="44">
        <v>0</v>
      </c>
      <c r="M33" s="48">
        <v>2025</v>
      </c>
      <c r="N33" s="42">
        <v>45672</v>
      </c>
      <c r="O33" s="49" t="s">
        <v>108</v>
      </c>
      <c r="P33" s="37" t="s">
        <v>59</v>
      </c>
    </row>
    <row r="34" spans="1:17" s="35" customFormat="1" x14ac:dyDescent="0.2">
      <c r="A34" s="41" t="s">
        <v>82</v>
      </c>
      <c r="B34" s="41" t="s">
        <v>110</v>
      </c>
      <c r="C34" s="44">
        <v>24</v>
      </c>
      <c r="D34" s="41" t="s">
        <v>111</v>
      </c>
      <c r="E34" s="45" t="s">
        <v>43</v>
      </c>
      <c r="F34" s="44">
        <v>24</v>
      </c>
      <c r="G34" s="44">
        <v>7</v>
      </c>
      <c r="H34" s="41" t="s">
        <v>60</v>
      </c>
      <c r="I34" s="41" t="s">
        <v>83</v>
      </c>
      <c r="J34" s="41" t="s">
        <v>62</v>
      </c>
      <c r="K34" s="48">
        <v>-1</v>
      </c>
      <c r="L34" s="44">
        <v>0</v>
      </c>
      <c r="M34" s="48">
        <v>2025</v>
      </c>
      <c r="N34" s="42">
        <v>45672</v>
      </c>
      <c r="O34" s="49" t="s">
        <v>108</v>
      </c>
      <c r="P34" s="37" t="s">
        <v>59</v>
      </c>
    </row>
    <row r="35" spans="1:17" s="35" customFormat="1" x14ac:dyDescent="0.2">
      <c r="A35" s="41" t="s">
        <v>114</v>
      </c>
      <c r="B35" s="41" t="s">
        <v>110</v>
      </c>
      <c r="C35" s="44">
        <v>175.5</v>
      </c>
      <c r="D35" s="41" t="s">
        <v>111</v>
      </c>
      <c r="E35" s="45" t="s">
        <v>43</v>
      </c>
      <c r="F35" s="44">
        <v>175.5</v>
      </c>
      <c r="G35" s="44">
        <v>7</v>
      </c>
      <c r="H35" s="41" t="s">
        <v>60</v>
      </c>
      <c r="I35" s="41" t="s">
        <v>115</v>
      </c>
      <c r="J35" s="41" t="s">
        <v>62</v>
      </c>
      <c r="K35" s="48">
        <v>-1</v>
      </c>
      <c r="L35" s="44">
        <v>0</v>
      </c>
      <c r="M35" s="48">
        <v>2025</v>
      </c>
      <c r="N35" s="42">
        <v>45672</v>
      </c>
      <c r="O35" s="49" t="s">
        <v>108</v>
      </c>
      <c r="P35" s="37" t="s">
        <v>59</v>
      </c>
    </row>
    <row r="36" spans="1:17" s="35" customFormat="1" x14ac:dyDescent="0.2">
      <c r="A36" s="41" t="s">
        <v>121</v>
      </c>
      <c r="B36" s="41" t="s">
        <v>110</v>
      </c>
      <c r="C36" s="44">
        <v>374.5</v>
      </c>
      <c r="D36" s="41" t="s">
        <v>111</v>
      </c>
      <c r="E36" s="45" t="s">
        <v>43</v>
      </c>
      <c r="F36" s="44">
        <v>374.5</v>
      </c>
      <c r="G36" s="44">
        <v>7</v>
      </c>
      <c r="H36" s="41" t="s">
        <v>60</v>
      </c>
      <c r="I36" s="41" t="s">
        <v>115</v>
      </c>
      <c r="J36" s="41" t="s">
        <v>113</v>
      </c>
      <c r="K36" s="48">
        <v>-1</v>
      </c>
      <c r="L36" s="44">
        <v>0</v>
      </c>
      <c r="M36" s="48">
        <v>2025</v>
      </c>
      <c r="N36" s="42">
        <v>45672</v>
      </c>
      <c r="O36" s="49" t="s">
        <v>108</v>
      </c>
      <c r="P36" s="37" t="s">
        <v>59</v>
      </c>
    </row>
    <row r="37" spans="1:17" s="35" customFormat="1" x14ac:dyDescent="0.2">
      <c r="A37" s="41" t="s">
        <v>122</v>
      </c>
      <c r="B37" s="41" t="s">
        <v>110</v>
      </c>
      <c r="C37" s="44">
        <v>15.5</v>
      </c>
      <c r="D37" s="41" t="s">
        <v>111</v>
      </c>
      <c r="E37" s="45" t="s">
        <v>43</v>
      </c>
      <c r="F37" s="44">
        <v>15.5</v>
      </c>
      <c r="G37" s="44">
        <v>8</v>
      </c>
      <c r="H37" s="41" t="s">
        <v>60</v>
      </c>
      <c r="I37" s="41" t="s">
        <v>123</v>
      </c>
      <c r="J37" s="41" t="s">
        <v>113</v>
      </c>
      <c r="K37" s="48">
        <v>-1</v>
      </c>
      <c r="L37" s="44">
        <v>0</v>
      </c>
      <c r="M37" s="48">
        <v>2025</v>
      </c>
      <c r="N37" s="42">
        <v>45688</v>
      </c>
      <c r="O37" s="49" t="s">
        <v>108</v>
      </c>
      <c r="P37" s="37" t="s">
        <v>59</v>
      </c>
    </row>
    <row r="38" spans="1:17" s="35" customFormat="1" x14ac:dyDescent="0.2">
      <c r="A38" s="41" t="s">
        <v>118</v>
      </c>
      <c r="B38" s="41" t="s">
        <v>110</v>
      </c>
      <c r="C38" s="44">
        <v>46.5</v>
      </c>
      <c r="D38" s="41" t="s">
        <v>111</v>
      </c>
      <c r="E38" s="45" t="s">
        <v>43</v>
      </c>
      <c r="F38" s="44">
        <v>46.5</v>
      </c>
      <c r="G38" s="44">
        <v>8</v>
      </c>
      <c r="H38" s="41" t="s">
        <v>60</v>
      </c>
      <c r="I38" s="41" t="s">
        <v>119</v>
      </c>
      <c r="J38" s="41" t="s">
        <v>113</v>
      </c>
      <c r="K38" s="48">
        <v>-1</v>
      </c>
      <c r="L38" s="44">
        <v>0</v>
      </c>
      <c r="M38" s="48">
        <v>2025</v>
      </c>
      <c r="N38" s="42">
        <v>45688</v>
      </c>
      <c r="O38" s="49" t="s">
        <v>108</v>
      </c>
      <c r="P38" s="37" t="s">
        <v>59</v>
      </c>
    </row>
    <row r="39" spans="1:17" s="35" customFormat="1" x14ac:dyDescent="0.2">
      <c r="A39" s="41" t="s">
        <v>121</v>
      </c>
      <c r="B39" s="41" t="s">
        <v>110</v>
      </c>
      <c r="C39" s="44">
        <v>52</v>
      </c>
      <c r="D39" s="41" t="s">
        <v>111</v>
      </c>
      <c r="E39" s="45" t="s">
        <v>43</v>
      </c>
      <c r="F39" s="44">
        <v>52</v>
      </c>
      <c r="G39" s="44">
        <v>8</v>
      </c>
      <c r="H39" s="41" t="s">
        <v>60</v>
      </c>
      <c r="I39" s="41" t="s">
        <v>115</v>
      </c>
      <c r="J39" s="41" t="s">
        <v>113</v>
      </c>
      <c r="K39" s="48">
        <v>-1</v>
      </c>
      <c r="L39" s="44">
        <v>0</v>
      </c>
      <c r="M39" s="48">
        <v>2025</v>
      </c>
      <c r="N39" s="42">
        <v>45688</v>
      </c>
      <c r="O39" s="49" t="s">
        <v>108</v>
      </c>
      <c r="P39" s="37" t="s">
        <v>59</v>
      </c>
    </row>
    <row r="40" spans="1:17" s="35" customFormat="1" x14ac:dyDescent="0.2">
      <c r="A40" s="41" t="s">
        <v>120</v>
      </c>
      <c r="B40" s="41" t="s">
        <v>110</v>
      </c>
      <c r="C40" s="44">
        <v>200.5</v>
      </c>
      <c r="D40" s="41" t="s">
        <v>111</v>
      </c>
      <c r="E40" s="45" t="s">
        <v>43</v>
      </c>
      <c r="F40" s="44">
        <v>200.5</v>
      </c>
      <c r="G40" s="44">
        <v>8</v>
      </c>
      <c r="H40" s="41" t="s">
        <v>60</v>
      </c>
      <c r="I40" s="41" t="s">
        <v>61</v>
      </c>
      <c r="J40" s="41" t="s">
        <v>113</v>
      </c>
      <c r="K40" s="48">
        <v>-1</v>
      </c>
      <c r="L40" s="44">
        <v>0</v>
      </c>
      <c r="M40" s="48">
        <v>2025</v>
      </c>
      <c r="N40" s="42">
        <v>45688</v>
      </c>
      <c r="O40" s="49" t="s">
        <v>108</v>
      </c>
      <c r="P40" s="37" t="s">
        <v>59</v>
      </c>
    </row>
    <row r="41" spans="1:17" s="35" customFormat="1" x14ac:dyDescent="0.2">
      <c r="A41" s="41" t="s">
        <v>139</v>
      </c>
      <c r="B41" s="41" t="s">
        <v>110</v>
      </c>
      <c r="C41" s="44">
        <v>53.5</v>
      </c>
      <c r="D41" s="41" t="s">
        <v>111</v>
      </c>
      <c r="E41" s="45" t="s">
        <v>43</v>
      </c>
      <c r="F41" s="44">
        <v>53.5</v>
      </c>
      <c r="G41" s="44">
        <v>9</v>
      </c>
      <c r="H41" s="41" t="s">
        <v>60</v>
      </c>
      <c r="I41" s="41" t="s">
        <v>140</v>
      </c>
      <c r="J41" s="41" t="s">
        <v>62</v>
      </c>
      <c r="K41" s="48">
        <v>-1</v>
      </c>
      <c r="L41" s="44">
        <v>0</v>
      </c>
      <c r="M41" s="48">
        <v>2025</v>
      </c>
      <c r="N41" s="42">
        <v>45716</v>
      </c>
      <c r="O41" s="49" t="s">
        <v>108</v>
      </c>
      <c r="P41" s="37" t="s">
        <v>59</v>
      </c>
    </row>
    <row r="42" spans="1:17" s="35" customFormat="1" x14ac:dyDescent="0.2">
      <c r="A42" s="41" t="s">
        <v>118</v>
      </c>
      <c r="B42" s="41" t="s">
        <v>110</v>
      </c>
      <c r="C42" s="44">
        <v>59.5</v>
      </c>
      <c r="D42" s="41" t="s">
        <v>111</v>
      </c>
      <c r="E42" s="45" t="s">
        <v>43</v>
      </c>
      <c r="F42" s="44">
        <v>59.5</v>
      </c>
      <c r="G42" s="44">
        <v>9</v>
      </c>
      <c r="H42" s="41" t="s">
        <v>60</v>
      </c>
      <c r="I42" s="41" t="s">
        <v>119</v>
      </c>
      <c r="J42" s="41" t="s">
        <v>113</v>
      </c>
      <c r="K42" s="48">
        <v>-1</v>
      </c>
      <c r="L42" s="44">
        <v>0</v>
      </c>
      <c r="M42" s="48">
        <v>2025</v>
      </c>
      <c r="N42" s="42">
        <v>45716</v>
      </c>
      <c r="O42" s="49" t="s">
        <v>108</v>
      </c>
      <c r="P42" s="37" t="s">
        <v>59</v>
      </c>
    </row>
    <row r="43" spans="1:17" s="35" customFormat="1" x14ac:dyDescent="0.2">
      <c r="A43" s="41" t="s">
        <v>121</v>
      </c>
      <c r="B43" s="41" t="s">
        <v>110</v>
      </c>
      <c r="C43" s="44">
        <v>72</v>
      </c>
      <c r="D43" s="41" t="s">
        <v>111</v>
      </c>
      <c r="E43" s="45" t="s">
        <v>43</v>
      </c>
      <c r="F43" s="44">
        <v>72</v>
      </c>
      <c r="G43" s="44">
        <v>9</v>
      </c>
      <c r="H43" s="41" t="s">
        <v>60</v>
      </c>
      <c r="I43" s="41" t="s">
        <v>115</v>
      </c>
      <c r="J43" s="41" t="s">
        <v>113</v>
      </c>
      <c r="K43" s="48">
        <v>-1</v>
      </c>
      <c r="L43" s="44">
        <v>0</v>
      </c>
      <c r="M43" s="48">
        <v>2025</v>
      </c>
      <c r="N43" s="42">
        <v>45716</v>
      </c>
      <c r="O43" s="49" t="s">
        <v>108</v>
      </c>
      <c r="P43" s="37" t="s">
        <v>59</v>
      </c>
    </row>
    <row r="44" spans="1:17" s="35" customFormat="1" ht="16" customHeight="1" x14ac:dyDescent="0.2">
      <c r="A44" s="41" t="s">
        <v>116</v>
      </c>
      <c r="B44" s="41" t="s">
        <v>110</v>
      </c>
      <c r="C44" s="44">
        <v>75.5</v>
      </c>
      <c r="D44" s="41" t="s">
        <v>111</v>
      </c>
      <c r="E44" s="45" t="s">
        <v>43</v>
      </c>
      <c r="F44" s="44">
        <v>75.5</v>
      </c>
      <c r="G44" s="44">
        <v>9</v>
      </c>
      <c r="H44" s="41" t="s">
        <v>60</v>
      </c>
      <c r="I44" s="41" t="s">
        <v>62</v>
      </c>
      <c r="J44" s="41" t="s">
        <v>62</v>
      </c>
      <c r="K44" s="48">
        <v>-1</v>
      </c>
      <c r="L44" s="44">
        <v>0</v>
      </c>
      <c r="M44" s="48">
        <v>2025</v>
      </c>
      <c r="N44" s="42">
        <v>45716</v>
      </c>
      <c r="O44" s="49" t="s">
        <v>108</v>
      </c>
      <c r="P44" s="37" t="s">
        <v>59</v>
      </c>
    </row>
    <row r="45" spans="1:17" s="35" customFormat="1" x14ac:dyDescent="0.2">
      <c r="A45" s="41" t="s">
        <v>120</v>
      </c>
      <c r="B45" s="41" t="s">
        <v>110</v>
      </c>
      <c r="C45" s="44">
        <v>204</v>
      </c>
      <c r="D45" s="41" t="s">
        <v>111</v>
      </c>
      <c r="E45" s="45" t="s">
        <v>43</v>
      </c>
      <c r="F45" s="44">
        <f>204-76.5</f>
        <v>127.5</v>
      </c>
      <c r="G45" s="44">
        <v>9</v>
      </c>
      <c r="H45" s="41" t="s">
        <v>60</v>
      </c>
      <c r="I45" s="41" t="s">
        <v>61</v>
      </c>
      <c r="J45" s="41" t="s">
        <v>113</v>
      </c>
      <c r="K45" s="48">
        <v>-1</v>
      </c>
      <c r="L45" s="44">
        <v>0</v>
      </c>
      <c r="M45" s="48">
        <v>2025</v>
      </c>
      <c r="N45" s="42">
        <v>45716</v>
      </c>
      <c r="O45" s="49" t="s">
        <v>108</v>
      </c>
      <c r="P45" s="37" t="s">
        <v>59</v>
      </c>
      <c r="Q45" s="50">
        <f>C45-F45</f>
        <v>76.5</v>
      </c>
    </row>
    <row r="49" spans="5:6" x14ac:dyDescent="0.2">
      <c r="E49" s="56" t="s">
        <v>147</v>
      </c>
      <c r="F49" s="59">
        <f>SUM(F2:F45)</f>
        <v>5196.3500000000004</v>
      </c>
    </row>
  </sheetData>
  <autoFilter ref="A1:P33" xr:uid="{1982F4FD-9F6F-430B-8999-06D21C643453}">
    <sortState xmlns:xlrd2="http://schemas.microsoft.com/office/spreadsheetml/2017/richdata2" ref="A2:P33">
      <sortCondition ref="M2:M33"/>
      <sortCondition ref="G2:G33"/>
    </sortState>
  </autoFilter>
  <sortState xmlns:xlrd2="http://schemas.microsoft.com/office/spreadsheetml/2017/richdata2" ref="A2:O2">
    <sortCondition ref="D2"/>
    <sortCondition ref="G2"/>
  </sortState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968A-2369-2843-BFD4-AEF421D3E359}">
  <dimension ref="A1:Q151"/>
  <sheetViews>
    <sheetView topLeftCell="A102" workbookViewId="0">
      <selection activeCell="B143" sqref="B143:B148"/>
    </sheetView>
  </sheetViews>
  <sheetFormatPr baseColWidth="10" defaultColWidth="8.83203125" defaultRowHeight="15" x14ac:dyDescent="0.2"/>
  <cols>
    <col min="1" max="1" width="14.1640625" customWidth="1"/>
    <col min="2" max="2" width="21.1640625" customWidth="1"/>
    <col min="3" max="3" width="32.33203125" customWidth="1"/>
    <col min="4" max="4" width="14.1640625" customWidth="1"/>
    <col min="5" max="5" width="8.6640625" customWidth="1"/>
    <col min="6" max="7" width="14.1640625" customWidth="1"/>
    <col min="8" max="8" width="13.1640625" customWidth="1"/>
    <col min="9" max="9" width="17.6640625" customWidth="1"/>
    <col min="10" max="10" width="36.33203125" customWidth="1"/>
    <col min="11" max="11" width="22.33203125" customWidth="1"/>
    <col min="12" max="14" width="14.1640625" customWidth="1"/>
    <col min="15" max="15" width="65" customWidth="1"/>
    <col min="16" max="16" width="29.1640625" customWidth="1"/>
  </cols>
  <sheetData>
    <row r="1" spans="1:17" x14ac:dyDescent="0.2">
      <c r="A1" s="27" t="s">
        <v>32</v>
      </c>
      <c r="B1" s="27" t="s">
        <v>31</v>
      </c>
      <c r="C1" s="27" t="s">
        <v>30</v>
      </c>
      <c r="D1" s="27" t="s">
        <v>29</v>
      </c>
      <c r="E1" s="27" t="s">
        <v>28</v>
      </c>
      <c r="F1" s="27" t="s">
        <v>27</v>
      </c>
      <c r="G1" s="27" t="s">
        <v>18</v>
      </c>
      <c r="H1" s="27" t="s">
        <v>26</v>
      </c>
      <c r="I1" s="27" t="s">
        <v>25</v>
      </c>
      <c r="J1" s="27" t="s">
        <v>24</v>
      </c>
      <c r="K1" s="27" t="s">
        <v>23</v>
      </c>
      <c r="L1" s="27" t="s">
        <v>22</v>
      </c>
      <c r="M1" s="27" t="s">
        <v>21</v>
      </c>
      <c r="N1" s="27" t="s">
        <v>2</v>
      </c>
      <c r="O1" s="27" t="s">
        <v>20</v>
      </c>
      <c r="P1" s="27" t="s">
        <v>19</v>
      </c>
      <c r="Q1" s="30" t="s">
        <v>77</v>
      </c>
    </row>
    <row r="2" spans="1:17" s="35" customFormat="1" x14ac:dyDescent="0.2">
      <c r="A2" s="37" t="s">
        <v>45</v>
      </c>
      <c r="B2" s="37" t="s">
        <v>46</v>
      </c>
      <c r="C2" s="37" t="s">
        <v>47</v>
      </c>
      <c r="D2" s="37" t="s">
        <v>78</v>
      </c>
      <c r="E2" s="37" t="s">
        <v>86</v>
      </c>
      <c r="F2" s="38">
        <v>45394</v>
      </c>
      <c r="G2" s="39">
        <v>3.7</v>
      </c>
      <c r="H2" s="39">
        <v>0</v>
      </c>
      <c r="I2" s="39">
        <v>3.7</v>
      </c>
      <c r="J2" s="37" t="s">
        <v>79</v>
      </c>
      <c r="K2" s="37" t="s">
        <v>50</v>
      </c>
      <c r="L2" s="37" t="s">
        <v>18</v>
      </c>
      <c r="M2" s="40">
        <v>1</v>
      </c>
      <c r="N2" s="37" t="s">
        <v>54</v>
      </c>
      <c r="Q2" s="36" t="s">
        <v>84</v>
      </c>
    </row>
    <row r="3" spans="1:17" s="35" customFormat="1" x14ac:dyDescent="0.2">
      <c r="A3" s="37" t="s">
        <v>45</v>
      </c>
      <c r="B3" s="37" t="s">
        <v>46</v>
      </c>
      <c r="C3" s="37" t="s">
        <v>47</v>
      </c>
      <c r="D3" s="37" t="s">
        <v>80</v>
      </c>
      <c r="E3" s="37" t="s">
        <v>86</v>
      </c>
      <c r="F3" s="38">
        <v>45394</v>
      </c>
      <c r="G3" s="39">
        <v>5.95</v>
      </c>
      <c r="H3" s="39">
        <v>0</v>
      </c>
      <c r="I3" s="39">
        <v>5.95</v>
      </c>
      <c r="J3" s="37" t="s">
        <v>81</v>
      </c>
      <c r="K3" s="37" t="s">
        <v>50</v>
      </c>
      <c r="L3" s="37" t="s">
        <v>18</v>
      </c>
      <c r="M3" s="40">
        <v>1</v>
      </c>
      <c r="N3" s="37" t="s">
        <v>54</v>
      </c>
      <c r="Q3" s="36" t="s">
        <v>84</v>
      </c>
    </row>
    <row r="4" spans="1:17" s="35" customFormat="1" x14ac:dyDescent="0.2">
      <c r="A4" s="37" t="s">
        <v>45</v>
      </c>
      <c r="B4" s="37" t="s">
        <v>46</v>
      </c>
      <c r="C4" s="37" t="s">
        <v>47</v>
      </c>
      <c r="D4" s="37" t="s">
        <v>52</v>
      </c>
      <c r="E4" s="37" t="s">
        <v>86</v>
      </c>
      <c r="F4" s="38">
        <v>45394</v>
      </c>
      <c r="G4" s="39">
        <v>16.850000000000001</v>
      </c>
      <c r="H4" s="39">
        <v>0</v>
      </c>
      <c r="I4" s="39">
        <v>16.850000000000001</v>
      </c>
      <c r="J4" s="37" t="s">
        <v>53</v>
      </c>
      <c r="K4" s="37" t="s">
        <v>50</v>
      </c>
      <c r="L4" s="37" t="s">
        <v>18</v>
      </c>
      <c r="M4" s="40">
        <v>1</v>
      </c>
      <c r="N4" s="37" t="s">
        <v>54</v>
      </c>
      <c r="Q4" s="36" t="s">
        <v>84</v>
      </c>
    </row>
    <row r="5" spans="1:17" s="35" customFormat="1" x14ac:dyDescent="0.2">
      <c r="A5" s="37" t="s">
        <v>45</v>
      </c>
      <c r="B5" s="37" t="s">
        <v>46</v>
      </c>
      <c r="C5" s="37" t="s">
        <v>47</v>
      </c>
      <c r="D5" s="37" t="s">
        <v>52</v>
      </c>
      <c r="E5" s="37" t="s">
        <v>86</v>
      </c>
      <c r="F5" s="38">
        <v>45394</v>
      </c>
      <c r="G5" s="39">
        <v>72.02</v>
      </c>
      <c r="H5" s="39">
        <v>0</v>
      </c>
      <c r="I5" s="39">
        <v>72.02</v>
      </c>
      <c r="J5" s="37" t="s">
        <v>55</v>
      </c>
      <c r="K5" s="37" t="s">
        <v>50</v>
      </c>
      <c r="L5" s="37" t="s">
        <v>18</v>
      </c>
      <c r="M5" s="40">
        <v>1</v>
      </c>
      <c r="N5" s="37" t="s">
        <v>54</v>
      </c>
      <c r="Q5" s="36" t="s">
        <v>84</v>
      </c>
    </row>
    <row r="6" spans="1:17" s="35" customFormat="1" x14ac:dyDescent="0.2">
      <c r="A6" s="37" t="s">
        <v>45</v>
      </c>
      <c r="B6" s="37" t="s">
        <v>46</v>
      </c>
      <c r="C6" s="37" t="s">
        <v>47</v>
      </c>
      <c r="D6" s="37" t="s">
        <v>78</v>
      </c>
      <c r="E6" s="37" t="s">
        <v>86</v>
      </c>
      <c r="F6" s="38">
        <v>45408</v>
      </c>
      <c r="G6" s="39">
        <v>3.7</v>
      </c>
      <c r="H6" s="39">
        <v>0</v>
      </c>
      <c r="I6" s="39">
        <v>3.7</v>
      </c>
      <c r="J6" s="37" t="s">
        <v>79</v>
      </c>
      <c r="K6" s="37" t="s">
        <v>50</v>
      </c>
      <c r="L6" s="37" t="s">
        <v>18</v>
      </c>
      <c r="M6" s="40">
        <v>1</v>
      </c>
      <c r="N6" s="37" t="s">
        <v>54</v>
      </c>
      <c r="Q6" s="36" t="s">
        <v>84</v>
      </c>
    </row>
    <row r="7" spans="1:17" s="35" customFormat="1" x14ac:dyDescent="0.2">
      <c r="A7" s="37" t="s">
        <v>45</v>
      </c>
      <c r="B7" s="37" t="s">
        <v>46</v>
      </c>
      <c r="C7" s="37" t="s">
        <v>47</v>
      </c>
      <c r="D7" s="37" t="s">
        <v>80</v>
      </c>
      <c r="E7" s="37" t="s">
        <v>86</v>
      </c>
      <c r="F7" s="38">
        <v>45408</v>
      </c>
      <c r="G7" s="39">
        <v>5.95</v>
      </c>
      <c r="H7" s="39">
        <v>0</v>
      </c>
      <c r="I7" s="39">
        <v>5.95</v>
      </c>
      <c r="J7" s="37" t="s">
        <v>81</v>
      </c>
      <c r="K7" s="37" t="s">
        <v>50</v>
      </c>
      <c r="L7" s="37" t="s">
        <v>18</v>
      </c>
      <c r="M7" s="40">
        <v>1</v>
      </c>
      <c r="N7" s="37" t="s">
        <v>54</v>
      </c>
      <c r="Q7" s="36" t="s">
        <v>84</v>
      </c>
    </row>
    <row r="8" spans="1:17" s="35" customFormat="1" x14ac:dyDescent="0.2">
      <c r="A8" s="37" t="s">
        <v>45</v>
      </c>
      <c r="B8" s="37" t="s">
        <v>46</v>
      </c>
      <c r="C8" s="37" t="s">
        <v>47</v>
      </c>
      <c r="D8" s="37" t="s">
        <v>52</v>
      </c>
      <c r="E8" s="37" t="s">
        <v>86</v>
      </c>
      <c r="F8" s="38">
        <v>45408</v>
      </c>
      <c r="G8" s="39">
        <v>16.34</v>
      </c>
      <c r="H8" s="39">
        <v>0</v>
      </c>
      <c r="I8" s="39">
        <v>16.34</v>
      </c>
      <c r="J8" s="37" t="s">
        <v>53</v>
      </c>
      <c r="K8" s="37" t="s">
        <v>50</v>
      </c>
      <c r="L8" s="37" t="s">
        <v>18</v>
      </c>
      <c r="M8" s="40">
        <v>1</v>
      </c>
      <c r="N8" s="37" t="s">
        <v>54</v>
      </c>
      <c r="Q8" s="36" t="s">
        <v>84</v>
      </c>
    </row>
    <row r="9" spans="1:17" s="35" customFormat="1" x14ac:dyDescent="0.2">
      <c r="A9" s="37" t="s">
        <v>45</v>
      </c>
      <c r="B9" s="37" t="s">
        <v>46</v>
      </c>
      <c r="C9" s="37" t="s">
        <v>47</v>
      </c>
      <c r="D9" s="37" t="s">
        <v>52</v>
      </c>
      <c r="E9" s="37" t="s">
        <v>86</v>
      </c>
      <c r="F9" s="38">
        <v>45408</v>
      </c>
      <c r="G9" s="39">
        <v>69.91</v>
      </c>
      <c r="H9" s="39">
        <v>0</v>
      </c>
      <c r="I9" s="39">
        <v>69.91</v>
      </c>
      <c r="J9" s="37" t="s">
        <v>55</v>
      </c>
      <c r="K9" s="37" t="s">
        <v>50</v>
      </c>
      <c r="L9" s="37" t="s">
        <v>18</v>
      </c>
      <c r="M9" s="40">
        <v>1</v>
      </c>
      <c r="N9" s="37" t="s">
        <v>54</v>
      </c>
      <c r="Q9" s="36" t="s">
        <v>84</v>
      </c>
    </row>
    <row r="10" spans="1:17" s="35" customFormat="1" x14ac:dyDescent="0.2">
      <c r="A10" s="37" t="s">
        <v>45</v>
      </c>
      <c r="B10" s="37" t="s">
        <v>46</v>
      </c>
      <c r="C10" s="37" t="s">
        <v>47</v>
      </c>
      <c r="D10" s="37" t="s">
        <v>78</v>
      </c>
      <c r="E10" s="37" t="s">
        <v>87</v>
      </c>
      <c r="F10" s="38">
        <v>45422</v>
      </c>
      <c r="G10" s="39">
        <v>3.7</v>
      </c>
      <c r="H10" s="39">
        <v>0</v>
      </c>
      <c r="I10" s="39">
        <v>3.7</v>
      </c>
      <c r="J10" s="37" t="s">
        <v>79</v>
      </c>
      <c r="K10" s="37" t="s">
        <v>50</v>
      </c>
      <c r="L10" s="37" t="s">
        <v>18</v>
      </c>
      <c r="M10" s="40">
        <v>1</v>
      </c>
      <c r="N10" s="37" t="s">
        <v>54</v>
      </c>
      <c r="Q10" s="36" t="s">
        <v>84</v>
      </c>
    </row>
    <row r="11" spans="1:17" s="35" customFormat="1" x14ac:dyDescent="0.2">
      <c r="A11" s="37" t="s">
        <v>45</v>
      </c>
      <c r="B11" s="37" t="s">
        <v>46</v>
      </c>
      <c r="C11" s="37" t="s">
        <v>47</v>
      </c>
      <c r="D11" s="37" t="s">
        <v>80</v>
      </c>
      <c r="E11" s="37" t="s">
        <v>87</v>
      </c>
      <c r="F11" s="38">
        <v>45422</v>
      </c>
      <c r="G11" s="39">
        <v>5.95</v>
      </c>
      <c r="H11" s="39">
        <v>0</v>
      </c>
      <c r="I11" s="39">
        <v>5.95</v>
      </c>
      <c r="J11" s="37" t="s">
        <v>81</v>
      </c>
      <c r="K11" s="37" t="s">
        <v>50</v>
      </c>
      <c r="L11" s="37" t="s">
        <v>18</v>
      </c>
      <c r="M11" s="40">
        <v>1</v>
      </c>
      <c r="N11" s="37" t="s">
        <v>54</v>
      </c>
      <c r="Q11" s="36" t="s">
        <v>84</v>
      </c>
    </row>
    <row r="12" spans="1:17" s="35" customFormat="1" x14ac:dyDescent="0.2">
      <c r="A12" s="37" t="s">
        <v>45</v>
      </c>
      <c r="B12" s="37" t="s">
        <v>46</v>
      </c>
      <c r="C12" s="37" t="s">
        <v>47</v>
      </c>
      <c r="D12" s="37" t="s">
        <v>52</v>
      </c>
      <c r="E12" s="37" t="s">
        <v>87</v>
      </c>
      <c r="F12" s="38">
        <v>45422</v>
      </c>
      <c r="G12" s="39">
        <v>16.670000000000002</v>
      </c>
      <c r="H12" s="39">
        <v>0</v>
      </c>
      <c r="I12" s="39">
        <v>16.670000000000002</v>
      </c>
      <c r="J12" s="41" t="s">
        <v>53</v>
      </c>
      <c r="K12" s="37" t="s">
        <v>50</v>
      </c>
      <c r="L12" s="37" t="s">
        <v>18</v>
      </c>
      <c r="M12" s="40">
        <v>1</v>
      </c>
      <c r="N12" s="37" t="s">
        <v>54</v>
      </c>
      <c r="Q12" s="36" t="s">
        <v>84</v>
      </c>
    </row>
    <row r="13" spans="1:17" s="35" customFormat="1" x14ac:dyDescent="0.2">
      <c r="A13" s="37" t="s">
        <v>45</v>
      </c>
      <c r="B13" s="37" t="s">
        <v>46</v>
      </c>
      <c r="C13" s="37" t="s">
        <v>47</v>
      </c>
      <c r="D13" s="37" t="s">
        <v>52</v>
      </c>
      <c r="E13" s="37" t="s">
        <v>87</v>
      </c>
      <c r="F13" s="38">
        <v>45422</v>
      </c>
      <c r="G13" s="39">
        <v>71.239999999999995</v>
      </c>
      <c r="H13" s="39">
        <v>0</v>
      </c>
      <c r="I13" s="39">
        <v>71.239999999999995</v>
      </c>
      <c r="J13" s="37" t="s">
        <v>55</v>
      </c>
      <c r="K13" s="37" t="s">
        <v>50</v>
      </c>
      <c r="L13" s="37" t="s">
        <v>18</v>
      </c>
      <c r="M13" s="40">
        <v>1</v>
      </c>
      <c r="N13" s="37" t="s">
        <v>54</v>
      </c>
      <c r="Q13" s="36" t="s">
        <v>84</v>
      </c>
    </row>
    <row r="14" spans="1:17" s="35" customFormat="1" x14ac:dyDescent="0.2">
      <c r="A14" s="37" t="s">
        <v>45</v>
      </c>
      <c r="B14" s="37" t="s">
        <v>46</v>
      </c>
      <c r="C14" s="37" t="s">
        <v>47</v>
      </c>
      <c r="D14" s="37" t="s">
        <v>88</v>
      </c>
      <c r="E14" s="37" t="s">
        <v>87</v>
      </c>
      <c r="F14" s="38">
        <v>45436</v>
      </c>
      <c r="G14" s="39">
        <v>12.5</v>
      </c>
      <c r="H14" s="39">
        <v>0</v>
      </c>
      <c r="I14" s="39">
        <v>12.5</v>
      </c>
      <c r="J14" s="37" t="s">
        <v>89</v>
      </c>
      <c r="K14" s="37" t="s">
        <v>50</v>
      </c>
      <c r="L14" s="37" t="s">
        <v>18</v>
      </c>
      <c r="M14" s="40">
        <v>1</v>
      </c>
      <c r="N14" s="37" t="s">
        <v>54</v>
      </c>
      <c r="Q14" s="36" t="s">
        <v>84</v>
      </c>
    </row>
    <row r="15" spans="1:17" s="35" customFormat="1" x14ac:dyDescent="0.2">
      <c r="A15" s="37" t="s">
        <v>45</v>
      </c>
      <c r="B15" s="37" t="s">
        <v>46</v>
      </c>
      <c r="C15" s="37" t="s">
        <v>47</v>
      </c>
      <c r="D15" s="37" t="s">
        <v>78</v>
      </c>
      <c r="E15" s="37" t="s">
        <v>87</v>
      </c>
      <c r="F15" s="38">
        <v>45436</v>
      </c>
      <c r="G15" s="39">
        <v>3.7</v>
      </c>
      <c r="H15" s="39">
        <v>0</v>
      </c>
      <c r="I15" s="39">
        <v>3.7</v>
      </c>
      <c r="J15" s="37" t="s">
        <v>79</v>
      </c>
      <c r="K15" s="37" t="s">
        <v>50</v>
      </c>
      <c r="L15" s="37" t="s">
        <v>18</v>
      </c>
      <c r="M15" s="40">
        <v>1</v>
      </c>
      <c r="N15" s="37" t="s">
        <v>54</v>
      </c>
      <c r="Q15" s="36" t="s">
        <v>84</v>
      </c>
    </row>
    <row r="16" spans="1:17" s="35" customFormat="1" x14ac:dyDescent="0.2">
      <c r="A16" s="37" t="s">
        <v>45</v>
      </c>
      <c r="B16" s="37" t="s">
        <v>46</v>
      </c>
      <c r="C16" s="37" t="s">
        <v>47</v>
      </c>
      <c r="D16" s="37" t="s">
        <v>80</v>
      </c>
      <c r="E16" s="37" t="s">
        <v>87</v>
      </c>
      <c r="F16" s="38">
        <v>45436</v>
      </c>
      <c r="G16" s="39">
        <v>5.95</v>
      </c>
      <c r="H16" s="39">
        <v>0</v>
      </c>
      <c r="I16" s="39">
        <v>5.95</v>
      </c>
      <c r="J16" s="37" t="s">
        <v>81</v>
      </c>
      <c r="K16" s="37" t="s">
        <v>50</v>
      </c>
      <c r="L16" s="37" t="s">
        <v>18</v>
      </c>
      <c r="M16" s="40">
        <v>1</v>
      </c>
      <c r="N16" s="37" t="s">
        <v>54</v>
      </c>
      <c r="Q16" s="36" t="s">
        <v>84</v>
      </c>
    </row>
    <row r="17" spans="1:17" s="35" customFormat="1" x14ac:dyDescent="0.2">
      <c r="A17" s="37" t="s">
        <v>45</v>
      </c>
      <c r="B17" s="37" t="s">
        <v>46</v>
      </c>
      <c r="C17" s="37" t="s">
        <v>47</v>
      </c>
      <c r="D17" s="37" t="s">
        <v>90</v>
      </c>
      <c r="E17" s="37" t="s">
        <v>87</v>
      </c>
      <c r="F17" s="38">
        <v>45436</v>
      </c>
      <c r="G17" s="39">
        <v>266.02</v>
      </c>
      <c r="H17" s="39">
        <v>0</v>
      </c>
      <c r="I17" s="39">
        <v>266.02</v>
      </c>
      <c r="J17" s="37" t="s">
        <v>91</v>
      </c>
      <c r="K17" s="37" t="s">
        <v>50</v>
      </c>
      <c r="L17" s="37" t="s">
        <v>18</v>
      </c>
      <c r="M17" s="40">
        <v>1</v>
      </c>
      <c r="N17" s="37" t="s">
        <v>54</v>
      </c>
      <c r="Q17" s="36" t="s">
        <v>84</v>
      </c>
    </row>
    <row r="18" spans="1:17" s="35" customFormat="1" x14ac:dyDescent="0.2">
      <c r="A18" s="37" t="s">
        <v>45</v>
      </c>
      <c r="B18" s="37" t="s">
        <v>46</v>
      </c>
      <c r="C18" s="37" t="s">
        <v>47</v>
      </c>
      <c r="D18" s="37" t="s">
        <v>52</v>
      </c>
      <c r="E18" s="37" t="s">
        <v>87</v>
      </c>
      <c r="F18" s="38">
        <v>45436</v>
      </c>
      <c r="G18" s="39">
        <v>16.55</v>
      </c>
      <c r="H18" s="39">
        <v>0</v>
      </c>
      <c r="I18" s="39">
        <v>16.55</v>
      </c>
      <c r="J18" s="37" t="s">
        <v>53</v>
      </c>
      <c r="K18" s="37" t="s">
        <v>50</v>
      </c>
      <c r="L18" s="37" t="s">
        <v>18</v>
      </c>
      <c r="M18" s="40">
        <v>1</v>
      </c>
      <c r="N18" s="37" t="s">
        <v>54</v>
      </c>
      <c r="Q18" s="36" t="s">
        <v>84</v>
      </c>
    </row>
    <row r="19" spans="1:17" s="35" customFormat="1" x14ac:dyDescent="0.2">
      <c r="A19" s="37" t="s">
        <v>45</v>
      </c>
      <c r="B19" s="37" t="s">
        <v>46</v>
      </c>
      <c r="C19" s="37" t="s">
        <v>47</v>
      </c>
      <c r="D19" s="37" t="s">
        <v>52</v>
      </c>
      <c r="E19" s="37" t="s">
        <v>87</v>
      </c>
      <c r="F19" s="38">
        <v>45436</v>
      </c>
      <c r="G19" s="39">
        <v>70.790000000000006</v>
      </c>
      <c r="H19" s="39">
        <v>0</v>
      </c>
      <c r="I19" s="39">
        <v>70.790000000000006</v>
      </c>
      <c r="J19" s="37" t="s">
        <v>55</v>
      </c>
      <c r="K19" s="37" t="s">
        <v>50</v>
      </c>
      <c r="L19" s="37" t="s">
        <v>18</v>
      </c>
      <c r="M19" s="40">
        <v>1</v>
      </c>
      <c r="N19" s="37" t="s">
        <v>54</v>
      </c>
      <c r="Q19" s="36" t="s">
        <v>84</v>
      </c>
    </row>
    <row r="20" spans="1:17" s="35" customFormat="1" x14ac:dyDescent="0.2">
      <c r="A20" s="37" t="s">
        <v>45</v>
      </c>
      <c r="B20" s="37" t="s">
        <v>46</v>
      </c>
      <c r="C20" s="37" t="s">
        <v>47</v>
      </c>
      <c r="D20" s="37" t="s">
        <v>88</v>
      </c>
      <c r="E20" s="37" t="s">
        <v>92</v>
      </c>
      <c r="F20" s="38">
        <v>45450</v>
      </c>
      <c r="G20" s="39">
        <v>12.5</v>
      </c>
      <c r="H20" s="39">
        <v>0</v>
      </c>
      <c r="I20" s="39">
        <v>12.5</v>
      </c>
      <c r="J20" s="37" t="s">
        <v>89</v>
      </c>
      <c r="K20" s="37" t="s">
        <v>50</v>
      </c>
      <c r="L20" s="37" t="s">
        <v>18</v>
      </c>
      <c r="M20" s="40">
        <v>1</v>
      </c>
      <c r="N20" s="37" t="s">
        <v>54</v>
      </c>
      <c r="Q20" s="36" t="s">
        <v>84</v>
      </c>
    </row>
    <row r="21" spans="1:17" s="35" customFormat="1" x14ac:dyDescent="0.2">
      <c r="A21" s="37" t="s">
        <v>45</v>
      </c>
      <c r="B21" s="37" t="s">
        <v>46</v>
      </c>
      <c r="C21" s="37" t="s">
        <v>47</v>
      </c>
      <c r="D21" s="37" t="s">
        <v>78</v>
      </c>
      <c r="E21" s="37" t="s">
        <v>92</v>
      </c>
      <c r="F21" s="38">
        <v>45450</v>
      </c>
      <c r="G21" s="39">
        <v>3.42</v>
      </c>
      <c r="H21" s="39">
        <v>0</v>
      </c>
      <c r="I21" s="39">
        <v>3.42</v>
      </c>
      <c r="J21" s="37" t="s">
        <v>79</v>
      </c>
      <c r="K21" s="37" t="s">
        <v>50</v>
      </c>
      <c r="L21" s="37" t="s">
        <v>18</v>
      </c>
      <c r="M21" s="40">
        <v>1</v>
      </c>
      <c r="N21" s="37" t="s">
        <v>54</v>
      </c>
      <c r="Q21" s="36" t="s">
        <v>84</v>
      </c>
    </row>
    <row r="22" spans="1:17" s="35" customFormat="1" x14ac:dyDescent="0.2">
      <c r="A22" s="37" t="s">
        <v>45</v>
      </c>
      <c r="B22" s="37" t="s">
        <v>46</v>
      </c>
      <c r="C22" s="37" t="s">
        <v>47</v>
      </c>
      <c r="D22" s="37" t="s">
        <v>80</v>
      </c>
      <c r="E22" s="37" t="s">
        <v>92</v>
      </c>
      <c r="F22" s="38">
        <v>45450</v>
      </c>
      <c r="G22" s="39">
        <v>5.49</v>
      </c>
      <c r="H22" s="39">
        <v>0</v>
      </c>
      <c r="I22" s="39">
        <v>5.49</v>
      </c>
      <c r="J22" s="37" t="s">
        <v>81</v>
      </c>
      <c r="K22" s="37" t="s">
        <v>50</v>
      </c>
      <c r="L22" s="37" t="s">
        <v>18</v>
      </c>
      <c r="M22" s="40">
        <v>1</v>
      </c>
      <c r="N22" s="37" t="s">
        <v>54</v>
      </c>
      <c r="Q22" s="36" t="s">
        <v>84</v>
      </c>
    </row>
    <row r="23" spans="1:17" s="35" customFormat="1" x14ac:dyDescent="0.2">
      <c r="A23" s="37" t="s">
        <v>45</v>
      </c>
      <c r="B23" s="37" t="s">
        <v>46</v>
      </c>
      <c r="C23" s="37" t="s">
        <v>47</v>
      </c>
      <c r="D23" s="37" t="s">
        <v>90</v>
      </c>
      <c r="E23" s="37" t="s">
        <v>92</v>
      </c>
      <c r="F23" s="38">
        <v>45450</v>
      </c>
      <c r="G23" s="39">
        <v>266.02</v>
      </c>
      <c r="H23" s="39">
        <v>0</v>
      </c>
      <c r="I23" s="39">
        <v>266.02</v>
      </c>
      <c r="J23" s="37" t="s">
        <v>91</v>
      </c>
      <c r="K23" s="37" t="s">
        <v>50</v>
      </c>
      <c r="L23" s="37" t="s">
        <v>18</v>
      </c>
      <c r="M23" s="40">
        <v>1</v>
      </c>
      <c r="N23" s="37" t="s">
        <v>54</v>
      </c>
      <c r="Q23" s="36" t="s">
        <v>84</v>
      </c>
    </row>
    <row r="24" spans="1:17" s="35" customFormat="1" x14ac:dyDescent="0.2">
      <c r="A24" s="37" t="s">
        <v>45</v>
      </c>
      <c r="B24" s="37" t="s">
        <v>46</v>
      </c>
      <c r="C24" s="37" t="s">
        <v>47</v>
      </c>
      <c r="D24" s="37" t="s">
        <v>52</v>
      </c>
      <c r="E24" s="37" t="s">
        <v>92</v>
      </c>
      <c r="F24" s="38">
        <v>45450</v>
      </c>
      <c r="G24" s="39">
        <v>14.89</v>
      </c>
      <c r="H24" s="39">
        <v>0</v>
      </c>
      <c r="I24" s="39">
        <v>14.89</v>
      </c>
      <c r="J24" s="37" t="s">
        <v>53</v>
      </c>
      <c r="K24" s="37" t="s">
        <v>50</v>
      </c>
      <c r="L24" s="37" t="s">
        <v>18</v>
      </c>
      <c r="M24" s="40">
        <v>1</v>
      </c>
      <c r="N24" s="37" t="s">
        <v>54</v>
      </c>
      <c r="Q24" s="36" t="s">
        <v>84</v>
      </c>
    </row>
    <row r="25" spans="1:17" s="35" customFormat="1" x14ac:dyDescent="0.2">
      <c r="A25" s="37" t="s">
        <v>45</v>
      </c>
      <c r="B25" s="37" t="s">
        <v>46</v>
      </c>
      <c r="C25" s="37" t="s">
        <v>47</v>
      </c>
      <c r="D25" s="37" t="s">
        <v>52</v>
      </c>
      <c r="E25" s="37" t="s">
        <v>92</v>
      </c>
      <c r="F25" s="38">
        <v>45450</v>
      </c>
      <c r="G25" s="39">
        <v>63.66</v>
      </c>
      <c r="H25" s="39">
        <v>0</v>
      </c>
      <c r="I25" s="39">
        <v>63.66</v>
      </c>
      <c r="J25" s="37" t="s">
        <v>55</v>
      </c>
      <c r="K25" s="37" t="s">
        <v>50</v>
      </c>
      <c r="L25" s="37" t="s">
        <v>18</v>
      </c>
      <c r="M25" s="40">
        <v>1</v>
      </c>
      <c r="N25" s="37" t="s">
        <v>54</v>
      </c>
      <c r="Q25" s="36" t="s">
        <v>84</v>
      </c>
    </row>
    <row r="26" spans="1:17" s="35" customFormat="1" x14ac:dyDescent="0.2">
      <c r="A26" s="37" t="s">
        <v>45</v>
      </c>
      <c r="B26" s="37" t="s">
        <v>46</v>
      </c>
      <c r="C26" s="37" t="s">
        <v>47</v>
      </c>
      <c r="D26" s="37" t="s">
        <v>88</v>
      </c>
      <c r="E26" s="37" t="s">
        <v>92</v>
      </c>
      <c r="F26" s="38">
        <v>45464</v>
      </c>
      <c r="G26" s="39">
        <v>12.5</v>
      </c>
      <c r="H26" s="39">
        <v>0</v>
      </c>
      <c r="I26" s="39">
        <v>12.5</v>
      </c>
      <c r="J26" s="37" t="s">
        <v>89</v>
      </c>
      <c r="K26" s="37" t="s">
        <v>50</v>
      </c>
      <c r="L26" s="37" t="s">
        <v>18</v>
      </c>
      <c r="M26" s="40">
        <v>1</v>
      </c>
      <c r="N26" s="37" t="s">
        <v>54</v>
      </c>
      <c r="Q26" s="36" t="s">
        <v>84</v>
      </c>
    </row>
    <row r="27" spans="1:17" s="35" customFormat="1" x14ac:dyDescent="0.2">
      <c r="A27" s="37" t="s">
        <v>45</v>
      </c>
      <c r="B27" s="37" t="s">
        <v>46</v>
      </c>
      <c r="C27" s="37" t="s">
        <v>47</v>
      </c>
      <c r="D27" s="37" t="s">
        <v>78</v>
      </c>
      <c r="E27" s="37" t="s">
        <v>92</v>
      </c>
      <c r="F27" s="38">
        <v>45464</v>
      </c>
      <c r="G27" s="39">
        <v>3.42</v>
      </c>
      <c r="H27" s="39">
        <v>0</v>
      </c>
      <c r="I27" s="39">
        <v>3.42</v>
      </c>
      <c r="J27" s="37" t="s">
        <v>79</v>
      </c>
      <c r="K27" s="37" t="s">
        <v>50</v>
      </c>
      <c r="L27" s="37" t="s">
        <v>18</v>
      </c>
      <c r="M27" s="40">
        <v>1</v>
      </c>
      <c r="N27" s="37" t="s">
        <v>54</v>
      </c>
      <c r="Q27" s="36" t="s">
        <v>84</v>
      </c>
    </row>
    <row r="28" spans="1:17" s="35" customFormat="1" x14ac:dyDescent="0.2">
      <c r="A28" s="37" t="s">
        <v>45</v>
      </c>
      <c r="B28" s="37" t="s">
        <v>46</v>
      </c>
      <c r="C28" s="37" t="s">
        <v>47</v>
      </c>
      <c r="D28" s="37" t="s">
        <v>80</v>
      </c>
      <c r="E28" s="37" t="s">
        <v>92</v>
      </c>
      <c r="F28" s="38">
        <v>45464</v>
      </c>
      <c r="G28" s="39">
        <v>5.49</v>
      </c>
      <c r="H28" s="39">
        <v>0</v>
      </c>
      <c r="I28" s="39">
        <v>5.49</v>
      </c>
      <c r="J28" s="37" t="s">
        <v>81</v>
      </c>
      <c r="K28" s="37" t="s">
        <v>50</v>
      </c>
      <c r="L28" s="37" t="s">
        <v>18</v>
      </c>
      <c r="M28" s="40">
        <v>1</v>
      </c>
      <c r="N28" s="37" t="s">
        <v>54</v>
      </c>
      <c r="Q28" s="36" t="s">
        <v>84</v>
      </c>
    </row>
    <row r="29" spans="1:17" s="35" customFormat="1" x14ac:dyDescent="0.2">
      <c r="A29" s="37" t="s">
        <v>45</v>
      </c>
      <c r="B29" s="37" t="s">
        <v>46</v>
      </c>
      <c r="C29" s="37" t="s">
        <v>47</v>
      </c>
      <c r="D29" s="37" t="s">
        <v>90</v>
      </c>
      <c r="E29" s="37" t="s">
        <v>92</v>
      </c>
      <c r="F29" s="38">
        <v>45464</v>
      </c>
      <c r="G29" s="39">
        <v>266.02</v>
      </c>
      <c r="H29" s="39">
        <v>0</v>
      </c>
      <c r="I29" s="39">
        <v>266.02</v>
      </c>
      <c r="J29" s="37" t="s">
        <v>91</v>
      </c>
      <c r="K29" s="37" t="s">
        <v>50</v>
      </c>
      <c r="L29" s="37" t="s">
        <v>18</v>
      </c>
      <c r="M29" s="40">
        <v>1</v>
      </c>
      <c r="N29" s="37" t="s">
        <v>54</v>
      </c>
      <c r="Q29" s="36" t="s">
        <v>84</v>
      </c>
    </row>
    <row r="30" spans="1:17" s="35" customFormat="1" x14ac:dyDescent="0.2">
      <c r="A30" s="37" t="s">
        <v>45</v>
      </c>
      <c r="B30" s="37" t="s">
        <v>46</v>
      </c>
      <c r="C30" s="37" t="s">
        <v>47</v>
      </c>
      <c r="D30" s="37" t="s">
        <v>52</v>
      </c>
      <c r="E30" s="37" t="s">
        <v>92</v>
      </c>
      <c r="F30" s="38">
        <v>45464</v>
      </c>
      <c r="G30" s="39">
        <v>15.67</v>
      </c>
      <c r="H30" s="39">
        <v>0</v>
      </c>
      <c r="I30" s="39">
        <v>15.67</v>
      </c>
      <c r="J30" s="37" t="s">
        <v>53</v>
      </c>
      <c r="K30" s="37" t="s">
        <v>50</v>
      </c>
      <c r="L30" s="37" t="s">
        <v>18</v>
      </c>
      <c r="M30" s="40">
        <v>1</v>
      </c>
      <c r="N30" s="37" t="s">
        <v>54</v>
      </c>
      <c r="Q30" s="36" t="s">
        <v>84</v>
      </c>
    </row>
    <row r="31" spans="1:17" s="35" customFormat="1" x14ac:dyDescent="0.2">
      <c r="A31" s="37" t="s">
        <v>45</v>
      </c>
      <c r="B31" s="37" t="s">
        <v>46</v>
      </c>
      <c r="C31" s="37" t="s">
        <v>47</v>
      </c>
      <c r="D31" s="37" t="s">
        <v>52</v>
      </c>
      <c r="E31" s="37" t="s">
        <v>92</v>
      </c>
      <c r="F31" s="38">
        <v>45464</v>
      </c>
      <c r="G31" s="39">
        <v>67.010000000000005</v>
      </c>
      <c r="H31" s="39">
        <v>0</v>
      </c>
      <c r="I31" s="39">
        <v>67.010000000000005</v>
      </c>
      <c r="J31" s="37" t="s">
        <v>55</v>
      </c>
      <c r="K31" s="37" t="s">
        <v>50</v>
      </c>
      <c r="L31" s="37" t="s">
        <v>18</v>
      </c>
      <c r="M31" s="40">
        <v>1</v>
      </c>
      <c r="N31" s="37" t="s">
        <v>54</v>
      </c>
      <c r="Q31" s="36" t="s">
        <v>84</v>
      </c>
    </row>
    <row r="32" spans="1:17" s="35" customFormat="1" x14ac:dyDescent="0.2">
      <c r="A32" s="37" t="s">
        <v>45</v>
      </c>
      <c r="B32" s="37" t="s">
        <v>46</v>
      </c>
      <c r="C32" s="37" t="s">
        <v>47</v>
      </c>
      <c r="D32" s="37" t="s">
        <v>88</v>
      </c>
      <c r="E32" s="37" t="s">
        <v>93</v>
      </c>
      <c r="F32" s="38">
        <v>45478</v>
      </c>
      <c r="G32" s="39">
        <v>12.5</v>
      </c>
      <c r="H32" s="39">
        <v>0</v>
      </c>
      <c r="I32" s="39">
        <v>12.5</v>
      </c>
      <c r="J32" s="37" t="s">
        <v>89</v>
      </c>
      <c r="K32" s="37" t="s">
        <v>50</v>
      </c>
      <c r="L32" s="37" t="s">
        <v>18</v>
      </c>
      <c r="M32" s="40">
        <v>1</v>
      </c>
      <c r="N32" s="37" t="s">
        <v>54</v>
      </c>
      <c r="Q32" s="36" t="s">
        <v>85</v>
      </c>
    </row>
    <row r="33" spans="1:17" s="35" customFormat="1" x14ac:dyDescent="0.2">
      <c r="A33" s="37" t="s">
        <v>45</v>
      </c>
      <c r="B33" s="37" t="s">
        <v>46</v>
      </c>
      <c r="C33" s="37" t="s">
        <v>47</v>
      </c>
      <c r="D33" s="37" t="s">
        <v>78</v>
      </c>
      <c r="E33" s="37" t="s">
        <v>93</v>
      </c>
      <c r="F33" s="38">
        <v>45478</v>
      </c>
      <c r="G33" s="39">
        <v>3.42</v>
      </c>
      <c r="H33" s="39">
        <v>0</v>
      </c>
      <c r="I33" s="39">
        <v>3.42</v>
      </c>
      <c r="J33" s="37" t="s">
        <v>79</v>
      </c>
      <c r="K33" s="37" t="s">
        <v>50</v>
      </c>
      <c r="L33" s="37" t="s">
        <v>18</v>
      </c>
      <c r="M33" s="40">
        <v>1</v>
      </c>
      <c r="N33" s="37" t="s">
        <v>54</v>
      </c>
      <c r="Q33" s="36" t="s">
        <v>85</v>
      </c>
    </row>
    <row r="34" spans="1:17" s="35" customFormat="1" x14ac:dyDescent="0.2">
      <c r="A34" s="37" t="s">
        <v>45</v>
      </c>
      <c r="B34" s="37" t="s">
        <v>46</v>
      </c>
      <c r="C34" s="37" t="s">
        <v>47</v>
      </c>
      <c r="D34" s="37" t="s">
        <v>80</v>
      </c>
      <c r="E34" s="37" t="s">
        <v>93</v>
      </c>
      <c r="F34" s="38">
        <v>45478</v>
      </c>
      <c r="G34" s="39">
        <v>5.49</v>
      </c>
      <c r="H34" s="39">
        <v>0</v>
      </c>
      <c r="I34" s="39">
        <v>5.49</v>
      </c>
      <c r="J34" s="37" t="s">
        <v>81</v>
      </c>
      <c r="K34" s="37" t="s">
        <v>50</v>
      </c>
      <c r="L34" s="37" t="s">
        <v>18</v>
      </c>
      <c r="M34" s="40">
        <v>1</v>
      </c>
      <c r="N34" s="37" t="s">
        <v>54</v>
      </c>
      <c r="Q34" s="36" t="s">
        <v>85</v>
      </c>
    </row>
    <row r="35" spans="1:17" s="35" customFormat="1" x14ac:dyDescent="0.2">
      <c r="A35" s="37" t="s">
        <v>45</v>
      </c>
      <c r="B35" s="37" t="s">
        <v>46</v>
      </c>
      <c r="C35" s="37" t="s">
        <v>47</v>
      </c>
      <c r="D35" s="37" t="s">
        <v>90</v>
      </c>
      <c r="E35" s="37" t="s">
        <v>93</v>
      </c>
      <c r="F35" s="38">
        <v>45478</v>
      </c>
      <c r="G35" s="39">
        <v>266.02</v>
      </c>
      <c r="H35" s="39">
        <v>0</v>
      </c>
      <c r="I35" s="39">
        <v>266.02</v>
      </c>
      <c r="J35" s="37" t="s">
        <v>91</v>
      </c>
      <c r="K35" s="37" t="s">
        <v>50</v>
      </c>
      <c r="L35" s="37" t="s">
        <v>18</v>
      </c>
      <c r="M35" s="40">
        <v>1</v>
      </c>
      <c r="N35" s="37" t="s">
        <v>54</v>
      </c>
      <c r="Q35" s="36" t="s">
        <v>85</v>
      </c>
    </row>
    <row r="36" spans="1:17" s="35" customFormat="1" x14ac:dyDescent="0.2">
      <c r="A36" s="37" t="s">
        <v>45</v>
      </c>
      <c r="B36" s="37" t="s">
        <v>46</v>
      </c>
      <c r="C36" s="37" t="s">
        <v>47</v>
      </c>
      <c r="D36" s="37" t="s">
        <v>52</v>
      </c>
      <c r="E36" s="37" t="s">
        <v>93</v>
      </c>
      <c r="F36" s="38">
        <v>45478</v>
      </c>
      <c r="G36" s="39">
        <v>15.46</v>
      </c>
      <c r="H36" s="39">
        <v>0</v>
      </c>
      <c r="I36" s="39">
        <v>15.46</v>
      </c>
      <c r="J36" s="37" t="s">
        <v>53</v>
      </c>
      <c r="K36" s="37" t="s">
        <v>50</v>
      </c>
      <c r="L36" s="37" t="s">
        <v>18</v>
      </c>
      <c r="M36" s="40">
        <v>1</v>
      </c>
      <c r="N36" s="37" t="s">
        <v>54</v>
      </c>
      <c r="Q36" s="36" t="s">
        <v>85</v>
      </c>
    </row>
    <row r="37" spans="1:17" s="35" customFormat="1" x14ac:dyDescent="0.2">
      <c r="A37" s="37" t="s">
        <v>45</v>
      </c>
      <c r="B37" s="37" t="s">
        <v>46</v>
      </c>
      <c r="C37" s="37" t="s">
        <v>47</v>
      </c>
      <c r="D37" s="37" t="s">
        <v>52</v>
      </c>
      <c r="E37" s="37" t="s">
        <v>93</v>
      </c>
      <c r="F37" s="38">
        <v>45478</v>
      </c>
      <c r="G37" s="39">
        <v>66.11</v>
      </c>
      <c r="H37" s="39">
        <v>0</v>
      </c>
      <c r="I37" s="39">
        <v>66.11</v>
      </c>
      <c r="J37" s="37" t="s">
        <v>55</v>
      </c>
      <c r="K37" s="37" t="s">
        <v>50</v>
      </c>
      <c r="L37" s="37" t="s">
        <v>18</v>
      </c>
      <c r="M37" s="40">
        <v>1</v>
      </c>
      <c r="N37" s="37" t="s">
        <v>54</v>
      </c>
      <c r="Q37" s="36" t="s">
        <v>85</v>
      </c>
    </row>
    <row r="38" spans="1:17" s="35" customFormat="1" x14ac:dyDescent="0.2">
      <c r="A38" s="37" t="s">
        <v>45</v>
      </c>
      <c r="B38" s="37" t="s">
        <v>46</v>
      </c>
      <c r="C38" s="37" t="s">
        <v>47</v>
      </c>
      <c r="D38" s="37" t="s">
        <v>88</v>
      </c>
      <c r="E38" s="37" t="s">
        <v>93</v>
      </c>
      <c r="F38" s="38">
        <v>45492</v>
      </c>
      <c r="G38" s="39">
        <v>12.5</v>
      </c>
      <c r="H38" s="39">
        <v>0</v>
      </c>
      <c r="I38" s="39">
        <v>12.5</v>
      </c>
      <c r="J38" s="37" t="s">
        <v>89</v>
      </c>
      <c r="K38" s="37" t="s">
        <v>50</v>
      </c>
      <c r="L38" s="37" t="s">
        <v>18</v>
      </c>
      <c r="M38" s="40">
        <v>1</v>
      </c>
      <c r="N38" s="37" t="s">
        <v>54</v>
      </c>
      <c r="Q38" s="36" t="s">
        <v>85</v>
      </c>
    </row>
    <row r="39" spans="1:17" s="35" customFormat="1" x14ac:dyDescent="0.2">
      <c r="A39" s="37" t="s">
        <v>45</v>
      </c>
      <c r="B39" s="37" t="s">
        <v>46</v>
      </c>
      <c r="C39" s="37" t="s">
        <v>47</v>
      </c>
      <c r="D39" s="37" t="s">
        <v>78</v>
      </c>
      <c r="E39" s="37" t="s">
        <v>93</v>
      </c>
      <c r="F39" s="38">
        <v>45492</v>
      </c>
      <c r="G39" s="39">
        <v>3.42</v>
      </c>
      <c r="H39" s="39">
        <v>0</v>
      </c>
      <c r="I39" s="39">
        <v>3.42</v>
      </c>
      <c r="J39" s="37" t="s">
        <v>79</v>
      </c>
      <c r="K39" s="37" t="s">
        <v>50</v>
      </c>
      <c r="L39" s="37" t="s">
        <v>18</v>
      </c>
      <c r="M39" s="40">
        <v>1</v>
      </c>
      <c r="N39" s="37" t="s">
        <v>54</v>
      </c>
      <c r="Q39" s="36" t="s">
        <v>85</v>
      </c>
    </row>
    <row r="40" spans="1:17" s="35" customFormat="1" x14ac:dyDescent="0.2">
      <c r="A40" s="37" t="s">
        <v>45</v>
      </c>
      <c r="B40" s="37" t="s">
        <v>46</v>
      </c>
      <c r="C40" s="37" t="s">
        <v>47</v>
      </c>
      <c r="D40" s="37" t="s">
        <v>80</v>
      </c>
      <c r="E40" s="37" t="s">
        <v>93</v>
      </c>
      <c r="F40" s="38">
        <v>45492</v>
      </c>
      <c r="G40" s="39">
        <v>5.49</v>
      </c>
      <c r="H40" s="39">
        <v>0</v>
      </c>
      <c r="I40" s="39">
        <v>5.49</v>
      </c>
      <c r="J40" s="37" t="s">
        <v>81</v>
      </c>
      <c r="K40" s="37" t="s">
        <v>50</v>
      </c>
      <c r="L40" s="37" t="s">
        <v>18</v>
      </c>
      <c r="M40" s="40">
        <v>1</v>
      </c>
      <c r="N40" s="37" t="s">
        <v>54</v>
      </c>
      <c r="Q40" s="36" t="s">
        <v>85</v>
      </c>
    </row>
    <row r="41" spans="1:17" s="35" customFormat="1" x14ac:dyDescent="0.2">
      <c r="A41" s="37" t="s">
        <v>45</v>
      </c>
      <c r="B41" s="37" t="s">
        <v>46</v>
      </c>
      <c r="C41" s="37" t="s">
        <v>47</v>
      </c>
      <c r="D41" s="37" t="s">
        <v>90</v>
      </c>
      <c r="E41" s="37" t="s">
        <v>93</v>
      </c>
      <c r="F41" s="38">
        <v>45492</v>
      </c>
      <c r="G41" s="39">
        <v>266.02</v>
      </c>
      <c r="H41" s="39">
        <v>0</v>
      </c>
      <c r="I41" s="39">
        <v>266.02</v>
      </c>
      <c r="J41" s="37" t="s">
        <v>91</v>
      </c>
      <c r="K41" s="37" t="s">
        <v>50</v>
      </c>
      <c r="L41" s="37" t="s">
        <v>18</v>
      </c>
      <c r="M41" s="40">
        <v>1</v>
      </c>
      <c r="N41" s="37" t="s">
        <v>54</v>
      </c>
      <c r="Q41" s="36" t="s">
        <v>85</v>
      </c>
    </row>
    <row r="42" spans="1:17" s="35" customFormat="1" x14ac:dyDescent="0.2">
      <c r="A42" s="37" t="s">
        <v>45</v>
      </c>
      <c r="B42" s="37" t="s">
        <v>46</v>
      </c>
      <c r="C42" s="37" t="s">
        <v>47</v>
      </c>
      <c r="D42" s="37" t="s">
        <v>52</v>
      </c>
      <c r="E42" s="37" t="s">
        <v>93</v>
      </c>
      <c r="F42" s="38">
        <v>45492</v>
      </c>
      <c r="G42" s="39">
        <v>15</v>
      </c>
      <c r="H42" s="39">
        <v>0</v>
      </c>
      <c r="I42" s="39">
        <v>15</v>
      </c>
      <c r="J42" s="37" t="s">
        <v>53</v>
      </c>
      <c r="K42" s="37" t="s">
        <v>50</v>
      </c>
      <c r="L42" s="37" t="s">
        <v>18</v>
      </c>
      <c r="M42" s="40">
        <v>1</v>
      </c>
      <c r="N42" s="37" t="s">
        <v>54</v>
      </c>
      <c r="Q42" s="36" t="s">
        <v>85</v>
      </c>
    </row>
    <row r="43" spans="1:17" s="35" customFormat="1" x14ac:dyDescent="0.2">
      <c r="A43" s="37" t="s">
        <v>45</v>
      </c>
      <c r="B43" s="37" t="s">
        <v>46</v>
      </c>
      <c r="C43" s="37" t="s">
        <v>47</v>
      </c>
      <c r="D43" s="37" t="s">
        <v>52</v>
      </c>
      <c r="E43" s="37" t="s">
        <v>93</v>
      </c>
      <c r="F43" s="38">
        <v>45492</v>
      </c>
      <c r="G43" s="39">
        <v>64.11</v>
      </c>
      <c r="H43" s="39">
        <v>0</v>
      </c>
      <c r="I43" s="39">
        <v>64.11</v>
      </c>
      <c r="J43" s="37" t="s">
        <v>55</v>
      </c>
      <c r="K43" s="37" t="s">
        <v>50</v>
      </c>
      <c r="L43" s="37" t="s">
        <v>18</v>
      </c>
      <c r="M43" s="40">
        <v>1</v>
      </c>
      <c r="N43" s="37" t="s">
        <v>54</v>
      </c>
      <c r="Q43" s="36" t="s">
        <v>85</v>
      </c>
    </row>
    <row r="44" spans="1:17" s="35" customFormat="1" x14ac:dyDescent="0.2">
      <c r="A44" s="37" t="s">
        <v>45</v>
      </c>
      <c r="B44" s="37" t="s">
        <v>46</v>
      </c>
      <c r="C44" s="37" t="s">
        <v>47</v>
      </c>
      <c r="D44" s="37" t="s">
        <v>88</v>
      </c>
      <c r="E44" s="37" t="s">
        <v>94</v>
      </c>
      <c r="F44" s="38">
        <v>45506</v>
      </c>
      <c r="G44" s="39">
        <v>12.5</v>
      </c>
      <c r="H44" s="39">
        <v>0</v>
      </c>
      <c r="I44" s="39">
        <v>12.5</v>
      </c>
      <c r="J44" s="37" t="s">
        <v>89</v>
      </c>
      <c r="K44" s="37" t="s">
        <v>50</v>
      </c>
      <c r="L44" s="37" t="s">
        <v>18</v>
      </c>
      <c r="M44" s="40">
        <v>1</v>
      </c>
      <c r="N44" s="37" t="s">
        <v>54</v>
      </c>
      <c r="Q44" s="36" t="s">
        <v>85</v>
      </c>
    </row>
    <row r="45" spans="1:17" s="35" customFormat="1" x14ac:dyDescent="0.2">
      <c r="A45" s="37" t="s">
        <v>45</v>
      </c>
      <c r="B45" s="37" t="s">
        <v>46</v>
      </c>
      <c r="C45" s="37" t="s">
        <v>47</v>
      </c>
      <c r="D45" s="37" t="s">
        <v>78</v>
      </c>
      <c r="E45" s="37" t="s">
        <v>94</v>
      </c>
      <c r="F45" s="38">
        <v>45506</v>
      </c>
      <c r="G45" s="39">
        <v>3.42</v>
      </c>
      <c r="H45" s="39">
        <v>0</v>
      </c>
      <c r="I45" s="39">
        <v>3.42</v>
      </c>
      <c r="J45" s="37" t="s">
        <v>79</v>
      </c>
      <c r="K45" s="37" t="s">
        <v>50</v>
      </c>
      <c r="L45" s="37" t="s">
        <v>18</v>
      </c>
      <c r="M45" s="40">
        <v>1</v>
      </c>
      <c r="N45" s="37" t="s">
        <v>54</v>
      </c>
      <c r="Q45" s="36" t="s">
        <v>85</v>
      </c>
    </row>
    <row r="46" spans="1:17" s="35" customFormat="1" x14ac:dyDescent="0.2">
      <c r="A46" s="37" t="s">
        <v>45</v>
      </c>
      <c r="B46" s="37" t="s">
        <v>46</v>
      </c>
      <c r="C46" s="37" t="s">
        <v>47</v>
      </c>
      <c r="D46" s="37" t="s">
        <v>80</v>
      </c>
      <c r="E46" s="37" t="s">
        <v>94</v>
      </c>
      <c r="F46" s="38">
        <v>45506</v>
      </c>
      <c r="G46" s="39">
        <v>5.49</v>
      </c>
      <c r="H46" s="39">
        <v>0</v>
      </c>
      <c r="I46" s="39">
        <v>5.49</v>
      </c>
      <c r="J46" s="37" t="s">
        <v>81</v>
      </c>
      <c r="K46" s="37" t="s">
        <v>50</v>
      </c>
      <c r="L46" s="37" t="s">
        <v>18</v>
      </c>
      <c r="M46" s="40">
        <v>1</v>
      </c>
      <c r="N46" s="37" t="s">
        <v>54</v>
      </c>
      <c r="Q46" s="36" t="s">
        <v>85</v>
      </c>
    </row>
    <row r="47" spans="1:17" s="35" customFormat="1" x14ac:dyDescent="0.2">
      <c r="A47" s="37" t="s">
        <v>45</v>
      </c>
      <c r="B47" s="37" t="s">
        <v>46</v>
      </c>
      <c r="C47" s="37" t="s">
        <v>47</v>
      </c>
      <c r="D47" s="37" t="s">
        <v>90</v>
      </c>
      <c r="E47" s="37" t="s">
        <v>94</v>
      </c>
      <c r="F47" s="38">
        <v>45506</v>
      </c>
      <c r="G47" s="39">
        <v>266.02</v>
      </c>
      <c r="H47" s="39">
        <v>0</v>
      </c>
      <c r="I47" s="39">
        <v>266.02</v>
      </c>
      <c r="J47" s="37" t="s">
        <v>91</v>
      </c>
      <c r="K47" s="37" t="s">
        <v>50</v>
      </c>
      <c r="L47" s="37" t="s">
        <v>18</v>
      </c>
      <c r="M47" s="40">
        <v>1</v>
      </c>
      <c r="N47" s="37" t="s">
        <v>54</v>
      </c>
      <c r="Q47" s="36" t="s">
        <v>85</v>
      </c>
    </row>
    <row r="48" spans="1:17" s="35" customFormat="1" x14ac:dyDescent="0.2">
      <c r="A48" s="37" t="s">
        <v>45</v>
      </c>
      <c r="B48" s="37" t="s">
        <v>46</v>
      </c>
      <c r="C48" s="37" t="s">
        <v>47</v>
      </c>
      <c r="D48" s="37" t="s">
        <v>52</v>
      </c>
      <c r="E48" s="37" t="s">
        <v>94</v>
      </c>
      <c r="F48" s="38">
        <v>45506</v>
      </c>
      <c r="G48" s="39">
        <v>14.16</v>
      </c>
      <c r="H48" s="39">
        <v>0</v>
      </c>
      <c r="I48" s="39">
        <v>14.16</v>
      </c>
      <c r="J48" s="37" t="s">
        <v>53</v>
      </c>
      <c r="K48" s="37" t="s">
        <v>50</v>
      </c>
      <c r="L48" s="37" t="s">
        <v>18</v>
      </c>
      <c r="M48" s="40">
        <v>1</v>
      </c>
      <c r="N48" s="37" t="s">
        <v>54</v>
      </c>
      <c r="Q48" s="36" t="s">
        <v>85</v>
      </c>
    </row>
    <row r="49" spans="1:17" s="35" customFormat="1" x14ac:dyDescent="0.2">
      <c r="A49" s="37" t="s">
        <v>45</v>
      </c>
      <c r="B49" s="37" t="s">
        <v>46</v>
      </c>
      <c r="C49" s="37" t="s">
        <v>47</v>
      </c>
      <c r="D49" s="37" t="s">
        <v>52</v>
      </c>
      <c r="E49" s="37" t="s">
        <v>94</v>
      </c>
      <c r="F49" s="38">
        <v>45506</v>
      </c>
      <c r="G49" s="39">
        <v>60.55</v>
      </c>
      <c r="H49" s="39">
        <v>0</v>
      </c>
      <c r="I49" s="39">
        <v>60.55</v>
      </c>
      <c r="J49" s="37" t="s">
        <v>55</v>
      </c>
      <c r="K49" s="37" t="s">
        <v>50</v>
      </c>
      <c r="L49" s="37" t="s">
        <v>18</v>
      </c>
      <c r="M49" s="40">
        <v>1</v>
      </c>
      <c r="N49" s="37" t="s">
        <v>54</v>
      </c>
      <c r="Q49" s="36" t="s">
        <v>85</v>
      </c>
    </row>
    <row r="50" spans="1:17" s="35" customFormat="1" x14ac:dyDescent="0.2">
      <c r="A50" s="37" t="s">
        <v>45</v>
      </c>
      <c r="B50" s="37" t="s">
        <v>46</v>
      </c>
      <c r="C50" s="37" t="s">
        <v>47</v>
      </c>
      <c r="D50" s="37" t="s">
        <v>88</v>
      </c>
      <c r="E50" s="37" t="s">
        <v>94</v>
      </c>
      <c r="F50" s="38">
        <v>45520</v>
      </c>
      <c r="G50" s="39">
        <v>12.5</v>
      </c>
      <c r="H50" s="39">
        <v>0</v>
      </c>
      <c r="I50" s="39">
        <v>12.5</v>
      </c>
      <c r="J50" s="37" t="s">
        <v>89</v>
      </c>
      <c r="K50" s="37" t="s">
        <v>50</v>
      </c>
      <c r="L50" s="37" t="s">
        <v>18</v>
      </c>
      <c r="M50" s="40">
        <v>1</v>
      </c>
      <c r="N50" s="37" t="s">
        <v>54</v>
      </c>
      <c r="Q50" s="36" t="s">
        <v>85</v>
      </c>
    </row>
    <row r="51" spans="1:17" s="35" customFormat="1" x14ac:dyDescent="0.2">
      <c r="A51" s="37" t="s">
        <v>45</v>
      </c>
      <c r="B51" s="37" t="s">
        <v>46</v>
      </c>
      <c r="C51" s="37" t="s">
        <v>47</v>
      </c>
      <c r="D51" s="37" t="s">
        <v>78</v>
      </c>
      <c r="E51" s="37" t="s">
        <v>94</v>
      </c>
      <c r="F51" s="38">
        <v>45520</v>
      </c>
      <c r="G51" s="39">
        <v>3.42</v>
      </c>
      <c r="H51" s="39">
        <v>0</v>
      </c>
      <c r="I51" s="39">
        <v>3.42</v>
      </c>
      <c r="J51" s="37" t="s">
        <v>79</v>
      </c>
      <c r="K51" s="37" t="s">
        <v>50</v>
      </c>
      <c r="L51" s="37" t="s">
        <v>18</v>
      </c>
      <c r="M51" s="40">
        <v>1</v>
      </c>
      <c r="N51" s="37" t="s">
        <v>54</v>
      </c>
      <c r="Q51" s="36" t="s">
        <v>85</v>
      </c>
    </row>
    <row r="52" spans="1:17" s="35" customFormat="1" x14ac:dyDescent="0.2">
      <c r="A52" s="37" t="s">
        <v>45</v>
      </c>
      <c r="B52" s="37" t="s">
        <v>46</v>
      </c>
      <c r="C52" s="37" t="s">
        <v>47</v>
      </c>
      <c r="D52" s="37" t="s">
        <v>80</v>
      </c>
      <c r="E52" s="37" t="s">
        <v>94</v>
      </c>
      <c r="F52" s="38">
        <v>45520</v>
      </c>
      <c r="G52" s="39">
        <v>5.49</v>
      </c>
      <c r="H52" s="39">
        <v>0</v>
      </c>
      <c r="I52" s="39">
        <v>5.49</v>
      </c>
      <c r="J52" s="37" t="s">
        <v>81</v>
      </c>
      <c r="K52" s="37" t="s">
        <v>50</v>
      </c>
      <c r="L52" s="37" t="s">
        <v>18</v>
      </c>
      <c r="M52" s="40">
        <v>1</v>
      </c>
      <c r="N52" s="37" t="s">
        <v>54</v>
      </c>
      <c r="Q52" s="36" t="s">
        <v>85</v>
      </c>
    </row>
    <row r="53" spans="1:17" s="35" customFormat="1" x14ac:dyDescent="0.2">
      <c r="A53" s="37" t="s">
        <v>45</v>
      </c>
      <c r="B53" s="37" t="s">
        <v>46</v>
      </c>
      <c r="C53" s="37" t="s">
        <v>47</v>
      </c>
      <c r="D53" s="37" t="s">
        <v>90</v>
      </c>
      <c r="E53" s="37" t="s">
        <v>94</v>
      </c>
      <c r="F53" s="38">
        <v>45520</v>
      </c>
      <c r="G53" s="39">
        <v>266.02</v>
      </c>
      <c r="H53" s="39">
        <v>0</v>
      </c>
      <c r="I53" s="39">
        <v>266.02</v>
      </c>
      <c r="J53" s="37" t="s">
        <v>91</v>
      </c>
      <c r="K53" s="37" t="s">
        <v>50</v>
      </c>
      <c r="L53" s="37" t="s">
        <v>18</v>
      </c>
      <c r="M53" s="40">
        <v>1</v>
      </c>
      <c r="N53" s="37" t="s">
        <v>54</v>
      </c>
      <c r="Q53" s="36" t="s">
        <v>85</v>
      </c>
    </row>
    <row r="54" spans="1:17" s="35" customFormat="1" x14ac:dyDescent="0.2">
      <c r="A54" s="37" t="s">
        <v>45</v>
      </c>
      <c r="B54" s="37" t="s">
        <v>46</v>
      </c>
      <c r="C54" s="37" t="s">
        <v>47</v>
      </c>
      <c r="D54" s="37" t="s">
        <v>52</v>
      </c>
      <c r="E54" s="37" t="s">
        <v>94</v>
      </c>
      <c r="F54" s="38">
        <v>45520</v>
      </c>
      <c r="G54" s="39">
        <v>14.78</v>
      </c>
      <c r="H54" s="39">
        <v>0</v>
      </c>
      <c r="I54" s="39">
        <v>14.78</v>
      </c>
      <c r="J54" s="37" t="s">
        <v>53</v>
      </c>
      <c r="K54" s="37" t="s">
        <v>50</v>
      </c>
      <c r="L54" s="37" t="s">
        <v>18</v>
      </c>
      <c r="M54" s="40">
        <v>1</v>
      </c>
      <c r="N54" s="37" t="s">
        <v>54</v>
      </c>
      <c r="Q54" s="36" t="s">
        <v>85</v>
      </c>
    </row>
    <row r="55" spans="1:17" s="35" customFormat="1" x14ac:dyDescent="0.2">
      <c r="A55" s="37" t="s">
        <v>45</v>
      </c>
      <c r="B55" s="37" t="s">
        <v>46</v>
      </c>
      <c r="C55" s="37" t="s">
        <v>47</v>
      </c>
      <c r="D55" s="37" t="s">
        <v>52</v>
      </c>
      <c r="E55" s="37" t="s">
        <v>94</v>
      </c>
      <c r="F55" s="38">
        <v>45520</v>
      </c>
      <c r="G55" s="39">
        <v>63.21</v>
      </c>
      <c r="H55" s="39">
        <v>0</v>
      </c>
      <c r="I55" s="39">
        <v>63.21</v>
      </c>
      <c r="J55" s="37" t="s">
        <v>55</v>
      </c>
      <c r="K55" s="37" t="s">
        <v>50</v>
      </c>
      <c r="L55" s="37" t="s">
        <v>18</v>
      </c>
      <c r="M55" s="40">
        <v>1</v>
      </c>
      <c r="N55" s="37" t="s">
        <v>54</v>
      </c>
      <c r="Q55" s="36" t="s">
        <v>85</v>
      </c>
    </row>
    <row r="56" spans="1:17" s="35" customFormat="1" x14ac:dyDescent="0.2">
      <c r="A56" s="37" t="s">
        <v>45</v>
      </c>
      <c r="B56" s="37" t="s">
        <v>46</v>
      </c>
      <c r="C56" s="37" t="s">
        <v>47</v>
      </c>
      <c r="D56" s="37" t="s">
        <v>52</v>
      </c>
      <c r="E56" s="37" t="s">
        <v>94</v>
      </c>
      <c r="F56" s="38">
        <v>45534</v>
      </c>
      <c r="G56" s="39">
        <v>16.690000000000001</v>
      </c>
      <c r="H56" s="39">
        <v>0</v>
      </c>
      <c r="I56" s="39">
        <v>16.690000000000001</v>
      </c>
      <c r="J56" s="37" t="s">
        <v>53</v>
      </c>
      <c r="K56" s="37" t="s">
        <v>50</v>
      </c>
      <c r="L56" s="37" t="s">
        <v>18</v>
      </c>
      <c r="M56" s="40">
        <v>1</v>
      </c>
      <c r="N56" s="37" t="s">
        <v>54</v>
      </c>
      <c r="Q56" s="36" t="s">
        <v>85</v>
      </c>
    </row>
    <row r="57" spans="1:17" s="35" customFormat="1" x14ac:dyDescent="0.2">
      <c r="A57" s="37" t="s">
        <v>45</v>
      </c>
      <c r="B57" s="37" t="s">
        <v>46</v>
      </c>
      <c r="C57" s="37" t="s">
        <v>47</v>
      </c>
      <c r="D57" s="37" t="s">
        <v>52</v>
      </c>
      <c r="E57" s="37" t="s">
        <v>94</v>
      </c>
      <c r="F57" s="38">
        <v>45534</v>
      </c>
      <c r="G57" s="39">
        <v>71.34</v>
      </c>
      <c r="H57" s="39">
        <v>0</v>
      </c>
      <c r="I57" s="39">
        <v>71.34</v>
      </c>
      <c r="J57" s="37" t="s">
        <v>55</v>
      </c>
      <c r="K57" s="37" t="s">
        <v>50</v>
      </c>
      <c r="L57" s="37" t="s">
        <v>18</v>
      </c>
      <c r="M57" s="40">
        <v>1</v>
      </c>
      <c r="N57" s="37" t="s">
        <v>54</v>
      </c>
      <c r="Q57" s="36" t="s">
        <v>85</v>
      </c>
    </row>
    <row r="58" spans="1:17" s="35" customFormat="1" x14ac:dyDescent="0.2">
      <c r="A58" s="37" t="s">
        <v>45</v>
      </c>
      <c r="B58" s="37" t="s">
        <v>46</v>
      </c>
      <c r="C58" s="37" t="s">
        <v>47</v>
      </c>
      <c r="D58" s="37" t="s">
        <v>52</v>
      </c>
      <c r="E58" s="37" t="s">
        <v>95</v>
      </c>
      <c r="F58" s="38">
        <v>45548</v>
      </c>
      <c r="G58" s="39">
        <v>14.94</v>
      </c>
      <c r="H58" s="39">
        <v>0</v>
      </c>
      <c r="I58" s="39">
        <v>14.94</v>
      </c>
      <c r="J58" s="37" t="s">
        <v>53</v>
      </c>
      <c r="K58" s="37" t="s">
        <v>50</v>
      </c>
      <c r="L58" s="37" t="s">
        <v>18</v>
      </c>
      <c r="M58" s="40">
        <v>1</v>
      </c>
      <c r="N58" s="37" t="s">
        <v>54</v>
      </c>
      <c r="Q58" s="36" t="s">
        <v>85</v>
      </c>
    </row>
    <row r="59" spans="1:17" s="35" customFormat="1" x14ac:dyDescent="0.2">
      <c r="A59" s="37" t="s">
        <v>45</v>
      </c>
      <c r="B59" s="37" t="s">
        <v>46</v>
      </c>
      <c r="C59" s="37" t="s">
        <v>47</v>
      </c>
      <c r="D59" s="37" t="s">
        <v>52</v>
      </c>
      <c r="E59" s="37" t="s">
        <v>95</v>
      </c>
      <c r="F59" s="38">
        <v>45548</v>
      </c>
      <c r="G59" s="39">
        <v>63.89</v>
      </c>
      <c r="H59" s="39">
        <v>0</v>
      </c>
      <c r="I59" s="39">
        <v>63.89</v>
      </c>
      <c r="J59" s="37" t="s">
        <v>55</v>
      </c>
      <c r="K59" s="37" t="s">
        <v>50</v>
      </c>
      <c r="L59" s="37" t="s">
        <v>18</v>
      </c>
      <c r="M59" s="40">
        <v>1</v>
      </c>
      <c r="N59" s="37" t="s">
        <v>54</v>
      </c>
      <c r="Q59" s="36" t="s">
        <v>85</v>
      </c>
    </row>
    <row r="60" spans="1:17" s="35" customFormat="1" x14ac:dyDescent="0.2">
      <c r="A60" s="37" t="s">
        <v>45</v>
      </c>
      <c r="B60" s="37" t="s">
        <v>46</v>
      </c>
      <c r="C60" s="37" t="s">
        <v>47</v>
      </c>
      <c r="D60" s="37" t="s">
        <v>88</v>
      </c>
      <c r="E60" s="37" t="s">
        <v>95</v>
      </c>
      <c r="F60" s="38">
        <v>45548</v>
      </c>
      <c r="G60" s="39">
        <v>12.5</v>
      </c>
      <c r="H60" s="39">
        <v>0</v>
      </c>
      <c r="I60" s="39">
        <v>12.5</v>
      </c>
      <c r="J60" s="37" t="s">
        <v>89</v>
      </c>
      <c r="K60" s="37" t="s">
        <v>50</v>
      </c>
      <c r="L60" s="37" t="s">
        <v>18</v>
      </c>
      <c r="M60" s="40">
        <v>1</v>
      </c>
      <c r="N60" s="37" t="s">
        <v>54</v>
      </c>
      <c r="Q60" s="36" t="s">
        <v>85</v>
      </c>
    </row>
    <row r="61" spans="1:17" s="35" customFormat="1" x14ac:dyDescent="0.2">
      <c r="A61" s="37" t="s">
        <v>45</v>
      </c>
      <c r="B61" s="37" t="s">
        <v>46</v>
      </c>
      <c r="C61" s="37" t="s">
        <v>47</v>
      </c>
      <c r="D61" s="37" t="s">
        <v>78</v>
      </c>
      <c r="E61" s="37" t="s">
        <v>95</v>
      </c>
      <c r="F61" s="38">
        <v>45548</v>
      </c>
      <c r="G61" s="39">
        <v>3.42</v>
      </c>
      <c r="H61" s="39">
        <v>0</v>
      </c>
      <c r="I61" s="39">
        <v>3.42</v>
      </c>
      <c r="J61" s="37" t="s">
        <v>79</v>
      </c>
      <c r="K61" s="37" t="s">
        <v>50</v>
      </c>
      <c r="L61" s="37" t="s">
        <v>18</v>
      </c>
      <c r="M61" s="40">
        <v>1</v>
      </c>
      <c r="N61" s="37" t="s">
        <v>54</v>
      </c>
      <c r="Q61" s="36" t="s">
        <v>85</v>
      </c>
    </row>
    <row r="62" spans="1:17" s="35" customFormat="1" x14ac:dyDescent="0.2">
      <c r="A62" s="37" t="s">
        <v>45</v>
      </c>
      <c r="B62" s="37" t="s">
        <v>46</v>
      </c>
      <c r="C62" s="37" t="s">
        <v>47</v>
      </c>
      <c r="D62" s="37" t="s">
        <v>80</v>
      </c>
      <c r="E62" s="37" t="s">
        <v>95</v>
      </c>
      <c r="F62" s="38">
        <v>45548</v>
      </c>
      <c r="G62" s="39">
        <v>5.49</v>
      </c>
      <c r="H62" s="39">
        <v>0</v>
      </c>
      <c r="I62" s="39">
        <v>5.49</v>
      </c>
      <c r="J62" s="37" t="s">
        <v>81</v>
      </c>
      <c r="K62" s="37" t="s">
        <v>50</v>
      </c>
      <c r="L62" s="37" t="s">
        <v>18</v>
      </c>
      <c r="M62" s="40">
        <v>1</v>
      </c>
      <c r="N62" s="37" t="s">
        <v>54</v>
      </c>
      <c r="Q62" s="36" t="s">
        <v>85</v>
      </c>
    </row>
    <row r="63" spans="1:17" s="35" customFormat="1" x14ac:dyDescent="0.2">
      <c r="A63" s="37" t="s">
        <v>45</v>
      </c>
      <c r="B63" s="37" t="s">
        <v>46</v>
      </c>
      <c r="C63" s="37" t="s">
        <v>47</v>
      </c>
      <c r="D63" s="37" t="s">
        <v>90</v>
      </c>
      <c r="E63" s="37" t="s">
        <v>95</v>
      </c>
      <c r="F63" s="38">
        <v>45548</v>
      </c>
      <c r="G63" s="39">
        <v>266.02</v>
      </c>
      <c r="H63" s="39">
        <v>0</v>
      </c>
      <c r="I63" s="39">
        <v>266.02</v>
      </c>
      <c r="J63" s="37" t="s">
        <v>91</v>
      </c>
      <c r="K63" s="37" t="s">
        <v>50</v>
      </c>
      <c r="L63" s="37" t="s">
        <v>18</v>
      </c>
      <c r="M63" s="40">
        <v>1</v>
      </c>
      <c r="N63" s="37" t="s">
        <v>54</v>
      </c>
      <c r="Q63" s="36" t="s">
        <v>85</v>
      </c>
    </row>
    <row r="64" spans="1:17" s="35" customFormat="1" x14ac:dyDescent="0.2">
      <c r="A64" s="37" t="s">
        <v>45</v>
      </c>
      <c r="B64" s="37" t="s">
        <v>46</v>
      </c>
      <c r="C64" s="37" t="s">
        <v>47</v>
      </c>
      <c r="D64" s="37" t="s">
        <v>88</v>
      </c>
      <c r="E64" s="37" t="s">
        <v>95</v>
      </c>
      <c r="F64" s="38">
        <v>45562</v>
      </c>
      <c r="G64" s="39">
        <v>12.5</v>
      </c>
      <c r="H64" s="39">
        <v>0</v>
      </c>
      <c r="I64" s="39">
        <v>12.5</v>
      </c>
      <c r="J64" s="37" t="s">
        <v>89</v>
      </c>
      <c r="K64" s="37" t="s">
        <v>50</v>
      </c>
      <c r="L64" s="37" t="s">
        <v>18</v>
      </c>
      <c r="M64" s="40">
        <v>1</v>
      </c>
      <c r="N64" s="37" t="s">
        <v>54</v>
      </c>
      <c r="Q64" s="36" t="s">
        <v>85</v>
      </c>
    </row>
    <row r="65" spans="1:17" s="35" customFormat="1" x14ac:dyDescent="0.2">
      <c r="A65" s="37" t="s">
        <v>45</v>
      </c>
      <c r="B65" s="37" t="s">
        <v>46</v>
      </c>
      <c r="C65" s="37" t="s">
        <v>47</v>
      </c>
      <c r="D65" s="37" t="s">
        <v>78</v>
      </c>
      <c r="E65" s="37" t="s">
        <v>95</v>
      </c>
      <c r="F65" s="38">
        <v>45562</v>
      </c>
      <c r="G65" s="39">
        <v>3.42</v>
      </c>
      <c r="H65" s="39">
        <v>0</v>
      </c>
      <c r="I65" s="39">
        <v>3.42</v>
      </c>
      <c r="J65" s="37" t="s">
        <v>79</v>
      </c>
      <c r="K65" s="37" t="s">
        <v>50</v>
      </c>
      <c r="L65" s="37" t="s">
        <v>18</v>
      </c>
      <c r="M65" s="40">
        <v>1</v>
      </c>
      <c r="N65" s="37" t="s">
        <v>54</v>
      </c>
      <c r="Q65" s="36" t="s">
        <v>85</v>
      </c>
    </row>
    <row r="66" spans="1:17" s="35" customFormat="1" x14ac:dyDescent="0.2">
      <c r="A66" s="37" t="s">
        <v>45</v>
      </c>
      <c r="B66" s="37" t="s">
        <v>46</v>
      </c>
      <c r="C66" s="37" t="s">
        <v>47</v>
      </c>
      <c r="D66" s="37" t="s">
        <v>80</v>
      </c>
      <c r="E66" s="37" t="s">
        <v>95</v>
      </c>
      <c r="F66" s="38">
        <v>45562</v>
      </c>
      <c r="G66" s="39">
        <v>5.49</v>
      </c>
      <c r="H66" s="39">
        <v>0</v>
      </c>
      <c r="I66" s="39">
        <v>5.49</v>
      </c>
      <c r="J66" s="37" t="s">
        <v>81</v>
      </c>
      <c r="K66" s="37" t="s">
        <v>50</v>
      </c>
      <c r="L66" s="37" t="s">
        <v>18</v>
      </c>
      <c r="M66" s="40">
        <v>1</v>
      </c>
      <c r="N66" s="37" t="s">
        <v>54</v>
      </c>
      <c r="Q66" s="36" t="s">
        <v>85</v>
      </c>
    </row>
    <row r="67" spans="1:17" s="35" customFormat="1" x14ac:dyDescent="0.2">
      <c r="A67" s="37" t="s">
        <v>45</v>
      </c>
      <c r="B67" s="37" t="s">
        <v>46</v>
      </c>
      <c r="C67" s="37" t="s">
        <v>47</v>
      </c>
      <c r="D67" s="37" t="s">
        <v>90</v>
      </c>
      <c r="E67" s="37" t="s">
        <v>95</v>
      </c>
      <c r="F67" s="38">
        <v>45562</v>
      </c>
      <c r="G67" s="39">
        <v>266.02</v>
      </c>
      <c r="H67" s="39">
        <v>0</v>
      </c>
      <c r="I67" s="39">
        <v>266.02</v>
      </c>
      <c r="J67" s="37" t="s">
        <v>91</v>
      </c>
      <c r="K67" s="37" t="s">
        <v>50</v>
      </c>
      <c r="L67" s="37" t="s">
        <v>18</v>
      </c>
      <c r="M67" s="40">
        <v>1</v>
      </c>
      <c r="N67" s="37" t="s">
        <v>54</v>
      </c>
      <c r="Q67" s="36" t="s">
        <v>85</v>
      </c>
    </row>
    <row r="68" spans="1:17" s="35" customFormat="1" x14ac:dyDescent="0.2">
      <c r="A68" s="37" t="s">
        <v>45</v>
      </c>
      <c r="B68" s="37" t="s">
        <v>46</v>
      </c>
      <c r="C68" s="37" t="s">
        <v>47</v>
      </c>
      <c r="D68" s="37" t="s">
        <v>52</v>
      </c>
      <c r="E68" s="37" t="s">
        <v>95</v>
      </c>
      <c r="F68" s="38">
        <v>45562</v>
      </c>
      <c r="G68" s="39">
        <v>15.25</v>
      </c>
      <c r="H68" s="39">
        <v>0</v>
      </c>
      <c r="I68" s="39">
        <v>15.25</v>
      </c>
      <c r="J68" s="37" t="s">
        <v>53</v>
      </c>
      <c r="K68" s="37" t="s">
        <v>50</v>
      </c>
      <c r="L68" s="37" t="s">
        <v>18</v>
      </c>
      <c r="M68" s="40">
        <v>1</v>
      </c>
      <c r="N68" s="37" t="s">
        <v>54</v>
      </c>
      <c r="Q68" s="36" t="s">
        <v>85</v>
      </c>
    </row>
    <row r="69" spans="1:17" s="35" customFormat="1" x14ac:dyDescent="0.2">
      <c r="A69" s="37" t="s">
        <v>45</v>
      </c>
      <c r="B69" s="37" t="s">
        <v>46</v>
      </c>
      <c r="C69" s="37" t="s">
        <v>47</v>
      </c>
      <c r="D69" s="37" t="s">
        <v>52</v>
      </c>
      <c r="E69" s="37" t="s">
        <v>95</v>
      </c>
      <c r="F69" s="38">
        <v>45562</v>
      </c>
      <c r="G69" s="39">
        <v>65.22</v>
      </c>
      <c r="H69" s="39">
        <v>0</v>
      </c>
      <c r="I69" s="39">
        <v>65.22</v>
      </c>
      <c r="J69" s="37" t="s">
        <v>55</v>
      </c>
      <c r="K69" s="37" t="s">
        <v>50</v>
      </c>
      <c r="L69" s="37" t="s">
        <v>18</v>
      </c>
      <c r="M69" s="40">
        <v>1</v>
      </c>
      <c r="N69" s="37" t="s">
        <v>54</v>
      </c>
      <c r="Q69" s="36" t="s">
        <v>85</v>
      </c>
    </row>
    <row r="70" spans="1:17" s="35" customFormat="1" x14ac:dyDescent="0.2">
      <c r="A70" s="37" t="s">
        <v>45</v>
      </c>
      <c r="B70" s="37" t="s">
        <v>46</v>
      </c>
      <c r="C70" s="37" t="s">
        <v>47</v>
      </c>
      <c r="D70" s="37" t="s">
        <v>52</v>
      </c>
      <c r="E70" s="37" t="s">
        <v>96</v>
      </c>
      <c r="F70" s="38">
        <v>45576</v>
      </c>
      <c r="G70" s="39">
        <v>10.29</v>
      </c>
      <c r="H70" s="39">
        <v>0</v>
      </c>
      <c r="I70" s="39">
        <v>10.29</v>
      </c>
      <c r="J70" s="37" t="s">
        <v>53</v>
      </c>
      <c r="K70" s="37" t="s">
        <v>50</v>
      </c>
      <c r="L70" s="37" t="s">
        <v>18</v>
      </c>
      <c r="M70" s="40">
        <v>1</v>
      </c>
      <c r="N70" s="37" t="s">
        <v>54</v>
      </c>
      <c r="Q70" s="36" t="s">
        <v>108</v>
      </c>
    </row>
    <row r="71" spans="1:17" s="35" customFormat="1" x14ac:dyDescent="0.2">
      <c r="A71" s="37" t="s">
        <v>45</v>
      </c>
      <c r="B71" s="37" t="s">
        <v>46</v>
      </c>
      <c r="C71" s="37" t="s">
        <v>47</v>
      </c>
      <c r="D71" s="37" t="s">
        <v>52</v>
      </c>
      <c r="E71" s="37" t="s">
        <v>96</v>
      </c>
      <c r="F71" s="38">
        <v>45576</v>
      </c>
      <c r="G71" s="39">
        <v>44.01</v>
      </c>
      <c r="H71" s="39">
        <v>0</v>
      </c>
      <c r="I71" s="39">
        <v>44.01</v>
      </c>
      <c r="J71" s="37" t="s">
        <v>55</v>
      </c>
      <c r="K71" s="37" t="s">
        <v>50</v>
      </c>
      <c r="L71" s="37" t="s">
        <v>18</v>
      </c>
      <c r="M71" s="40">
        <v>1</v>
      </c>
      <c r="N71" s="37" t="s">
        <v>54</v>
      </c>
      <c r="Q71" s="36" t="s">
        <v>108</v>
      </c>
    </row>
    <row r="72" spans="1:17" s="35" customFormat="1" x14ac:dyDescent="0.2">
      <c r="A72" s="37" t="s">
        <v>97</v>
      </c>
      <c r="B72" s="37" t="s">
        <v>98</v>
      </c>
      <c r="C72" s="37" t="s">
        <v>99</v>
      </c>
      <c r="D72" s="37" t="s">
        <v>101</v>
      </c>
      <c r="E72" s="37" t="s">
        <v>96</v>
      </c>
      <c r="F72" s="38">
        <v>45576</v>
      </c>
      <c r="G72" s="39">
        <v>58.37</v>
      </c>
      <c r="H72" s="39">
        <v>0</v>
      </c>
      <c r="I72" s="39">
        <v>58.37</v>
      </c>
      <c r="J72" s="37" t="s">
        <v>102</v>
      </c>
      <c r="K72" s="37" t="s">
        <v>50</v>
      </c>
      <c r="L72" s="37" t="s">
        <v>18</v>
      </c>
      <c r="M72" s="40">
        <v>1</v>
      </c>
      <c r="N72" s="37" t="s">
        <v>54</v>
      </c>
      <c r="Q72" s="36" t="s">
        <v>108</v>
      </c>
    </row>
    <row r="73" spans="1:17" s="35" customFormat="1" x14ac:dyDescent="0.2">
      <c r="A73" s="37" t="s">
        <v>97</v>
      </c>
      <c r="B73" s="37" t="s">
        <v>98</v>
      </c>
      <c r="C73" s="37" t="s">
        <v>99</v>
      </c>
      <c r="D73" s="37" t="s">
        <v>103</v>
      </c>
      <c r="E73" s="37" t="s">
        <v>96</v>
      </c>
      <c r="F73" s="38">
        <v>45576</v>
      </c>
      <c r="G73" s="39">
        <v>2.85</v>
      </c>
      <c r="H73" s="39">
        <v>0</v>
      </c>
      <c r="I73" s="39">
        <v>2.85</v>
      </c>
      <c r="J73" s="37" t="s">
        <v>79</v>
      </c>
      <c r="K73" s="37" t="s">
        <v>50</v>
      </c>
      <c r="L73" s="37" t="s">
        <v>18</v>
      </c>
      <c r="M73" s="40">
        <v>1</v>
      </c>
      <c r="N73" s="37" t="s">
        <v>54</v>
      </c>
      <c r="Q73" s="36" t="s">
        <v>108</v>
      </c>
    </row>
    <row r="74" spans="1:17" s="35" customFormat="1" x14ac:dyDescent="0.2">
      <c r="A74" s="37" t="s">
        <v>97</v>
      </c>
      <c r="B74" s="37" t="s">
        <v>98</v>
      </c>
      <c r="C74" s="37" t="s">
        <v>99</v>
      </c>
      <c r="D74" s="37" t="s">
        <v>104</v>
      </c>
      <c r="E74" s="37" t="s">
        <v>96</v>
      </c>
      <c r="F74" s="38">
        <v>45576</v>
      </c>
      <c r="G74" s="39">
        <v>7.06</v>
      </c>
      <c r="H74" s="39">
        <v>0</v>
      </c>
      <c r="I74" s="39">
        <v>7.06</v>
      </c>
      <c r="J74" s="37" t="s">
        <v>81</v>
      </c>
      <c r="K74" s="37" t="s">
        <v>50</v>
      </c>
      <c r="L74" s="37" t="s">
        <v>18</v>
      </c>
      <c r="M74" s="40">
        <v>1</v>
      </c>
      <c r="N74" s="37" t="s">
        <v>54</v>
      </c>
      <c r="Q74" s="36" t="s">
        <v>108</v>
      </c>
    </row>
    <row r="75" spans="1:17" s="35" customFormat="1" x14ac:dyDescent="0.2">
      <c r="A75" s="37" t="s">
        <v>97</v>
      </c>
      <c r="B75" s="37" t="s">
        <v>98</v>
      </c>
      <c r="C75" s="37" t="s">
        <v>99</v>
      </c>
      <c r="D75" s="37" t="s">
        <v>105</v>
      </c>
      <c r="E75" s="37" t="s">
        <v>96</v>
      </c>
      <c r="F75" s="38">
        <v>45576</v>
      </c>
      <c r="G75" s="39">
        <v>21.16</v>
      </c>
      <c r="H75" s="39">
        <v>0</v>
      </c>
      <c r="I75" s="39">
        <v>21.16</v>
      </c>
      <c r="J75" s="37" t="s">
        <v>53</v>
      </c>
      <c r="K75" s="37" t="s">
        <v>50</v>
      </c>
      <c r="L75" s="37" t="s">
        <v>18</v>
      </c>
      <c r="M75" s="40">
        <v>1</v>
      </c>
      <c r="N75" s="37" t="s">
        <v>54</v>
      </c>
      <c r="Q75" s="36" t="s">
        <v>108</v>
      </c>
    </row>
    <row r="76" spans="1:17" s="35" customFormat="1" x14ac:dyDescent="0.2">
      <c r="A76" s="37" t="s">
        <v>97</v>
      </c>
      <c r="B76" s="37" t="s">
        <v>98</v>
      </c>
      <c r="C76" s="37" t="s">
        <v>99</v>
      </c>
      <c r="D76" s="37" t="s">
        <v>105</v>
      </c>
      <c r="E76" s="37" t="s">
        <v>96</v>
      </c>
      <c r="F76" s="38">
        <v>45576</v>
      </c>
      <c r="G76" s="39">
        <v>90.47</v>
      </c>
      <c r="H76" s="39">
        <v>0</v>
      </c>
      <c r="I76" s="39">
        <v>90.47</v>
      </c>
      <c r="J76" s="37" t="s">
        <v>55</v>
      </c>
      <c r="K76" s="37" t="s">
        <v>50</v>
      </c>
      <c r="L76" s="37" t="s">
        <v>18</v>
      </c>
      <c r="M76" s="40">
        <v>1</v>
      </c>
      <c r="N76" s="37" t="s">
        <v>54</v>
      </c>
      <c r="Q76" s="36" t="s">
        <v>108</v>
      </c>
    </row>
    <row r="77" spans="1:17" s="35" customFormat="1" x14ac:dyDescent="0.2">
      <c r="A77" s="37" t="s">
        <v>97</v>
      </c>
      <c r="B77" s="37" t="s">
        <v>98</v>
      </c>
      <c r="C77" s="37" t="s">
        <v>99</v>
      </c>
      <c r="D77" s="37" t="s">
        <v>101</v>
      </c>
      <c r="E77" s="37" t="s">
        <v>96</v>
      </c>
      <c r="F77" s="38">
        <v>45590</v>
      </c>
      <c r="G77" s="39">
        <v>58.64</v>
      </c>
      <c r="H77" s="39">
        <v>0</v>
      </c>
      <c r="I77" s="39">
        <v>58.64</v>
      </c>
      <c r="J77" s="37" t="s">
        <v>102</v>
      </c>
      <c r="K77" s="37" t="s">
        <v>50</v>
      </c>
      <c r="L77" s="37" t="s">
        <v>18</v>
      </c>
      <c r="M77" s="40">
        <v>1</v>
      </c>
      <c r="N77" s="37" t="s">
        <v>54</v>
      </c>
      <c r="Q77" s="36" t="s">
        <v>108</v>
      </c>
    </row>
    <row r="78" spans="1:17" s="35" customFormat="1" x14ac:dyDescent="0.2">
      <c r="A78" s="37" t="s">
        <v>97</v>
      </c>
      <c r="B78" s="37" t="s">
        <v>98</v>
      </c>
      <c r="C78" s="37" t="s">
        <v>99</v>
      </c>
      <c r="D78" s="37" t="s">
        <v>103</v>
      </c>
      <c r="E78" s="37" t="s">
        <v>96</v>
      </c>
      <c r="F78" s="38">
        <v>45590</v>
      </c>
      <c r="G78" s="39">
        <v>2.85</v>
      </c>
      <c r="H78" s="39">
        <v>0</v>
      </c>
      <c r="I78" s="39">
        <v>2.85</v>
      </c>
      <c r="J78" s="37" t="s">
        <v>79</v>
      </c>
      <c r="K78" s="37" t="s">
        <v>50</v>
      </c>
      <c r="L78" s="37" t="s">
        <v>18</v>
      </c>
      <c r="M78" s="40">
        <v>1</v>
      </c>
      <c r="N78" s="37" t="s">
        <v>54</v>
      </c>
      <c r="Q78" s="36" t="s">
        <v>108</v>
      </c>
    </row>
    <row r="79" spans="1:17" s="35" customFormat="1" x14ac:dyDescent="0.2">
      <c r="A79" s="37" t="s">
        <v>97</v>
      </c>
      <c r="B79" s="37" t="s">
        <v>98</v>
      </c>
      <c r="C79" s="37" t="s">
        <v>99</v>
      </c>
      <c r="D79" s="37" t="s">
        <v>104</v>
      </c>
      <c r="E79" s="37" t="s">
        <v>96</v>
      </c>
      <c r="F79" s="38">
        <v>45590</v>
      </c>
      <c r="G79" s="39">
        <v>7.06</v>
      </c>
      <c r="H79" s="39">
        <v>0</v>
      </c>
      <c r="I79" s="39">
        <v>7.06</v>
      </c>
      <c r="J79" s="37" t="s">
        <v>81</v>
      </c>
      <c r="K79" s="37" t="s">
        <v>50</v>
      </c>
      <c r="L79" s="37" t="s">
        <v>18</v>
      </c>
      <c r="M79" s="40">
        <v>1</v>
      </c>
      <c r="N79" s="37" t="s">
        <v>54</v>
      </c>
      <c r="Q79" s="36" t="s">
        <v>108</v>
      </c>
    </row>
    <row r="80" spans="1:17" s="35" customFormat="1" x14ac:dyDescent="0.2">
      <c r="A80" s="37" t="s">
        <v>97</v>
      </c>
      <c r="B80" s="37" t="s">
        <v>98</v>
      </c>
      <c r="C80" s="37" t="s">
        <v>99</v>
      </c>
      <c r="D80" s="37" t="s">
        <v>105</v>
      </c>
      <c r="E80" s="37" t="s">
        <v>96</v>
      </c>
      <c r="F80" s="38">
        <v>45590</v>
      </c>
      <c r="G80" s="39">
        <v>21.26</v>
      </c>
      <c r="H80" s="39">
        <v>0</v>
      </c>
      <c r="I80" s="39">
        <v>21.26</v>
      </c>
      <c r="J80" s="37" t="s">
        <v>53</v>
      </c>
      <c r="K80" s="37" t="s">
        <v>50</v>
      </c>
      <c r="L80" s="37" t="s">
        <v>18</v>
      </c>
      <c r="M80" s="40">
        <v>1</v>
      </c>
      <c r="N80" s="37" t="s">
        <v>54</v>
      </c>
      <c r="Q80" s="36" t="s">
        <v>108</v>
      </c>
    </row>
    <row r="81" spans="1:17" s="35" customFormat="1" x14ac:dyDescent="0.2">
      <c r="A81" s="37" t="s">
        <v>97</v>
      </c>
      <c r="B81" s="37" t="s">
        <v>98</v>
      </c>
      <c r="C81" s="37" t="s">
        <v>99</v>
      </c>
      <c r="D81" s="37" t="s">
        <v>105</v>
      </c>
      <c r="E81" s="37" t="s">
        <v>96</v>
      </c>
      <c r="F81" s="38">
        <v>45590</v>
      </c>
      <c r="G81" s="39">
        <v>90.89</v>
      </c>
      <c r="H81" s="39">
        <v>0</v>
      </c>
      <c r="I81" s="39">
        <v>90.89</v>
      </c>
      <c r="J81" s="37" t="s">
        <v>55</v>
      </c>
      <c r="K81" s="37" t="s">
        <v>50</v>
      </c>
      <c r="L81" s="37" t="s">
        <v>18</v>
      </c>
      <c r="M81" s="40">
        <v>1</v>
      </c>
      <c r="N81" s="37" t="s">
        <v>54</v>
      </c>
      <c r="Q81" s="36" t="s">
        <v>108</v>
      </c>
    </row>
    <row r="82" spans="1:17" s="35" customFormat="1" x14ac:dyDescent="0.2">
      <c r="A82" s="37" t="s">
        <v>97</v>
      </c>
      <c r="B82" s="37" t="s">
        <v>98</v>
      </c>
      <c r="C82" s="37" t="s">
        <v>99</v>
      </c>
      <c r="D82" s="37" t="s">
        <v>101</v>
      </c>
      <c r="E82" s="37" t="s">
        <v>106</v>
      </c>
      <c r="F82" s="38">
        <v>45604</v>
      </c>
      <c r="G82" s="39">
        <v>57.44</v>
      </c>
      <c r="H82" s="39">
        <v>0</v>
      </c>
      <c r="I82" s="39">
        <v>57.44</v>
      </c>
      <c r="J82" s="37" t="s">
        <v>102</v>
      </c>
      <c r="K82" s="37" t="s">
        <v>50</v>
      </c>
      <c r="L82" s="37" t="s">
        <v>18</v>
      </c>
      <c r="M82" s="40">
        <v>1</v>
      </c>
      <c r="N82" s="37" t="s">
        <v>54</v>
      </c>
      <c r="Q82" s="36" t="s">
        <v>108</v>
      </c>
    </row>
    <row r="83" spans="1:17" s="35" customFormat="1" x14ac:dyDescent="0.2">
      <c r="A83" s="37" t="s">
        <v>97</v>
      </c>
      <c r="B83" s="37" t="s">
        <v>98</v>
      </c>
      <c r="C83" s="37" t="s">
        <v>99</v>
      </c>
      <c r="D83" s="37" t="s">
        <v>103</v>
      </c>
      <c r="E83" s="37" t="s">
        <v>106</v>
      </c>
      <c r="F83" s="38">
        <v>45604</v>
      </c>
      <c r="G83" s="39">
        <v>2.85</v>
      </c>
      <c r="H83" s="39">
        <v>0</v>
      </c>
      <c r="I83" s="39">
        <v>2.85</v>
      </c>
      <c r="J83" s="37" t="s">
        <v>79</v>
      </c>
      <c r="K83" s="37" t="s">
        <v>50</v>
      </c>
      <c r="L83" s="37" t="s">
        <v>18</v>
      </c>
      <c r="M83" s="40">
        <v>1</v>
      </c>
      <c r="N83" s="37" t="s">
        <v>54</v>
      </c>
      <c r="Q83" s="36" t="s">
        <v>108</v>
      </c>
    </row>
    <row r="84" spans="1:17" s="35" customFormat="1" x14ac:dyDescent="0.2">
      <c r="A84" s="37" t="s">
        <v>97</v>
      </c>
      <c r="B84" s="37" t="s">
        <v>98</v>
      </c>
      <c r="C84" s="37" t="s">
        <v>99</v>
      </c>
      <c r="D84" s="37" t="s">
        <v>104</v>
      </c>
      <c r="E84" s="37" t="s">
        <v>106</v>
      </c>
      <c r="F84" s="38">
        <v>45604</v>
      </c>
      <c r="G84" s="39">
        <v>7.06</v>
      </c>
      <c r="H84" s="39">
        <v>0</v>
      </c>
      <c r="I84" s="39">
        <v>7.06</v>
      </c>
      <c r="J84" s="37" t="e" cm="1">
        <f t="array" ref="J84">J132nse - EmpR Exp Ltd</f>
        <v>#NAME?</v>
      </c>
      <c r="K84" s="37" t="s">
        <v>50</v>
      </c>
      <c r="L84" s="37" t="s">
        <v>18</v>
      </c>
      <c r="M84" s="40">
        <v>1</v>
      </c>
      <c r="N84" s="37" t="s">
        <v>54</v>
      </c>
      <c r="Q84" s="36" t="s">
        <v>108</v>
      </c>
    </row>
    <row r="85" spans="1:17" s="35" customFormat="1" x14ac:dyDescent="0.2">
      <c r="A85" s="37" t="s">
        <v>97</v>
      </c>
      <c r="B85" s="37" t="s">
        <v>98</v>
      </c>
      <c r="C85" s="37" t="s">
        <v>99</v>
      </c>
      <c r="D85" s="37" t="s">
        <v>105</v>
      </c>
      <c r="E85" s="37" t="s">
        <v>106</v>
      </c>
      <c r="F85" s="38">
        <v>45604</v>
      </c>
      <c r="G85" s="39">
        <v>20.82</v>
      </c>
      <c r="H85" s="39">
        <v>0</v>
      </c>
      <c r="I85" s="39">
        <v>20.82</v>
      </c>
      <c r="J85" s="37" t="s">
        <v>53</v>
      </c>
      <c r="K85" s="37" t="s">
        <v>50</v>
      </c>
      <c r="L85" s="37" t="s">
        <v>18</v>
      </c>
      <c r="M85" s="40">
        <v>1</v>
      </c>
      <c r="N85" s="37" t="s">
        <v>54</v>
      </c>
      <c r="Q85" s="36" t="s">
        <v>108</v>
      </c>
    </row>
    <row r="86" spans="1:17" s="35" customFormat="1" x14ac:dyDescent="0.2">
      <c r="A86" s="37" t="s">
        <v>97</v>
      </c>
      <c r="B86" s="37" t="s">
        <v>98</v>
      </c>
      <c r="C86" s="37" t="s">
        <v>99</v>
      </c>
      <c r="D86" s="37" t="s">
        <v>105</v>
      </c>
      <c r="E86" s="37" t="s">
        <v>106</v>
      </c>
      <c r="F86" s="38">
        <v>45604</v>
      </c>
      <c r="G86" s="39">
        <v>89.04</v>
      </c>
      <c r="H86" s="39">
        <v>0</v>
      </c>
      <c r="I86" s="39">
        <v>89.04</v>
      </c>
      <c r="J86" s="37" t="s">
        <v>55</v>
      </c>
      <c r="K86" s="37" t="s">
        <v>50</v>
      </c>
      <c r="L86" s="37" t="s">
        <v>18</v>
      </c>
      <c r="M86" s="40">
        <v>1</v>
      </c>
      <c r="N86" s="37" t="s">
        <v>54</v>
      </c>
      <c r="Q86" s="36" t="s">
        <v>108</v>
      </c>
    </row>
    <row r="87" spans="1:17" s="35" customFormat="1" x14ac:dyDescent="0.2">
      <c r="A87" s="37" t="s">
        <v>97</v>
      </c>
      <c r="B87" s="37" t="s">
        <v>98</v>
      </c>
      <c r="C87" s="37" t="s">
        <v>99</v>
      </c>
      <c r="D87" s="37" t="s">
        <v>101</v>
      </c>
      <c r="E87" s="37" t="s">
        <v>106</v>
      </c>
      <c r="F87" s="38">
        <v>45618</v>
      </c>
      <c r="G87" s="39">
        <v>58</v>
      </c>
      <c r="H87" s="39">
        <v>0</v>
      </c>
      <c r="I87" s="39">
        <v>58</v>
      </c>
      <c r="J87" s="37" t="s">
        <v>102</v>
      </c>
      <c r="K87" s="37" t="s">
        <v>50</v>
      </c>
      <c r="L87" s="37" t="s">
        <v>18</v>
      </c>
      <c r="M87" s="40">
        <v>1</v>
      </c>
      <c r="N87" s="37" t="s">
        <v>54</v>
      </c>
      <c r="Q87" s="36" t="s">
        <v>108</v>
      </c>
    </row>
    <row r="88" spans="1:17" s="35" customFormat="1" x14ac:dyDescent="0.2">
      <c r="A88" s="37" t="s">
        <v>97</v>
      </c>
      <c r="B88" s="37" t="s">
        <v>98</v>
      </c>
      <c r="C88" s="37" t="s">
        <v>99</v>
      </c>
      <c r="D88" s="37" t="s">
        <v>103</v>
      </c>
      <c r="E88" s="37" t="s">
        <v>106</v>
      </c>
      <c r="F88" s="38">
        <v>45618</v>
      </c>
      <c r="G88" s="39">
        <v>2.85</v>
      </c>
      <c r="H88" s="39">
        <v>0</v>
      </c>
      <c r="I88" s="39">
        <v>2.85</v>
      </c>
      <c r="J88" s="37" t="s">
        <v>79</v>
      </c>
      <c r="K88" s="37" t="s">
        <v>50</v>
      </c>
      <c r="L88" s="37" t="s">
        <v>18</v>
      </c>
      <c r="M88" s="40">
        <v>1</v>
      </c>
      <c r="N88" s="37" t="s">
        <v>54</v>
      </c>
      <c r="Q88" s="36" t="s">
        <v>108</v>
      </c>
    </row>
    <row r="89" spans="1:17" s="35" customFormat="1" x14ac:dyDescent="0.2">
      <c r="A89" s="37" t="s">
        <v>97</v>
      </c>
      <c r="B89" s="37" t="s">
        <v>98</v>
      </c>
      <c r="C89" s="37" t="s">
        <v>99</v>
      </c>
      <c r="D89" s="37" t="s">
        <v>104</v>
      </c>
      <c r="E89" s="37" t="s">
        <v>106</v>
      </c>
      <c r="F89" s="38">
        <v>45618</v>
      </c>
      <c r="G89" s="39">
        <v>7.06</v>
      </c>
      <c r="H89" s="39">
        <v>0</v>
      </c>
      <c r="I89" s="39">
        <v>7.06</v>
      </c>
      <c r="J89" s="37" t="s">
        <v>81</v>
      </c>
      <c r="K89" s="37" t="s">
        <v>50</v>
      </c>
      <c r="L89" s="37" t="s">
        <v>18</v>
      </c>
      <c r="M89" s="40">
        <v>1</v>
      </c>
      <c r="N89" s="37" t="s">
        <v>54</v>
      </c>
      <c r="Q89" s="36" t="s">
        <v>108</v>
      </c>
    </row>
    <row r="90" spans="1:17" s="35" customFormat="1" x14ac:dyDescent="0.2">
      <c r="A90" s="37" t="s">
        <v>97</v>
      </c>
      <c r="B90" s="37" t="s">
        <v>98</v>
      </c>
      <c r="C90" s="37" t="s">
        <v>99</v>
      </c>
      <c r="D90" s="37" t="s">
        <v>105</v>
      </c>
      <c r="E90" s="37" t="s">
        <v>106</v>
      </c>
      <c r="F90" s="38">
        <v>45618</v>
      </c>
      <c r="G90" s="39">
        <v>21.02</v>
      </c>
      <c r="H90" s="39">
        <v>0</v>
      </c>
      <c r="I90" s="39">
        <v>21.02</v>
      </c>
      <c r="J90" s="37" t="s">
        <v>53</v>
      </c>
      <c r="K90" s="37" t="s">
        <v>50</v>
      </c>
      <c r="L90" s="37" t="s">
        <v>18</v>
      </c>
      <c r="M90" s="40">
        <v>1</v>
      </c>
      <c r="N90" s="37" t="s">
        <v>54</v>
      </c>
      <c r="Q90" s="36" t="s">
        <v>108</v>
      </c>
    </row>
    <row r="91" spans="1:17" s="35" customFormat="1" x14ac:dyDescent="0.2">
      <c r="A91" s="37" t="s">
        <v>97</v>
      </c>
      <c r="B91" s="37" t="s">
        <v>98</v>
      </c>
      <c r="C91" s="37" t="s">
        <v>99</v>
      </c>
      <c r="D91" s="37" t="s">
        <v>105</v>
      </c>
      <c r="E91" s="37" t="s">
        <v>106</v>
      </c>
      <c r="F91" s="38">
        <v>45618</v>
      </c>
      <c r="G91" s="39">
        <v>89.89</v>
      </c>
      <c r="H91" s="39">
        <v>0</v>
      </c>
      <c r="I91" s="39">
        <v>89.89</v>
      </c>
      <c r="J91" s="37" t="s">
        <v>55</v>
      </c>
      <c r="K91" s="37" t="s">
        <v>50</v>
      </c>
      <c r="L91" s="37" t="s">
        <v>18</v>
      </c>
      <c r="M91" s="40">
        <v>1</v>
      </c>
      <c r="N91" s="37" t="s">
        <v>54</v>
      </c>
      <c r="Q91" s="36" t="s">
        <v>108</v>
      </c>
    </row>
    <row r="92" spans="1:17" s="35" customFormat="1" x14ac:dyDescent="0.2">
      <c r="A92" s="37" t="s">
        <v>97</v>
      </c>
      <c r="B92" s="37" t="s">
        <v>98</v>
      </c>
      <c r="C92" s="37" t="s">
        <v>99</v>
      </c>
      <c r="D92" s="37" t="s">
        <v>105</v>
      </c>
      <c r="E92" s="37" t="s">
        <v>107</v>
      </c>
      <c r="F92" s="38">
        <v>45632</v>
      </c>
      <c r="G92" s="39">
        <v>21.63</v>
      </c>
      <c r="H92" s="39">
        <v>0</v>
      </c>
      <c r="I92" s="39">
        <v>21.63</v>
      </c>
      <c r="J92" s="37" t="s">
        <v>53</v>
      </c>
      <c r="K92" s="37" t="s">
        <v>50</v>
      </c>
      <c r="L92" s="37" t="s">
        <v>18</v>
      </c>
      <c r="M92" s="40">
        <v>1</v>
      </c>
      <c r="N92" s="37" t="s">
        <v>54</v>
      </c>
      <c r="Q92" s="36" t="s">
        <v>108</v>
      </c>
    </row>
    <row r="93" spans="1:17" s="35" customFormat="1" x14ac:dyDescent="0.2">
      <c r="A93" s="37" t="s">
        <v>97</v>
      </c>
      <c r="B93" s="37" t="s">
        <v>98</v>
      </c>
      <c r="C93" s="37" t="s">
        <v>99</v>
      </c>
      <c r="D93" s="37" t="s">
        <v>105</v>
      </c>
      <c r="E93" s="37" t="s">
        <v>107</v>
      </c>
      <c r="F93" s="38">
        <v>45632</v>
      </c>
      <c r="G93" s="39">
        <v>92.47</v>
      </c>
      <c r="H93" s="39">
        <v>0</v>
      </c>
      <c r="I93" s="39">
        <v>92.47</v>
      </c>
      <c r="J93" s="37" t="s">
        <v>55</v>
      </c>
      <c r="K93" s="37" t="s">
        <v>50</v>
      </c>
      <c r="L93" s="37" t="s">
        <v>18</v>
      </c>
      <c r="M93" s="40">
        <v>1</v>
      </c>
      <c r="N93" s="37" t="s">
        <v>54</v>
      </c>
      <c r="Q93" s="36" t="s">
        <v>108</v>
      </c>
    </row>
    <row r="94" spans="1:17" s="35" customFormat="1" x14ac:dyDescent="0.2">
      <c r="A94" s="37" t="s">
        <v>97</v>
      </c>
      <c r="B94" s="37" t="s">
        <v>98</v>
      </c>
      <c r="C94" s="37" t="s">
        <v>99</v>
      </c>
      <c r="D94" s="37" t="s">
        <v>101</v>
      </c>
      <c r="E94" s="37" t="s">
        <v>107</v>
      </c>
      <c r="F94" s="38">
        <v>45632</v>
      </c>
      <c r="G94" s="39">
        <v>59.66</v>
      </c>
      <c r="H94" s="39">
        <v>0</v>
      </c>
      <c r="I94" s="39">
        <v>59.66</v>
      </c>
      <c r="J94" s="37" t="s">
        <v>102</v>
      </c>
      <c r="K94" s="37" t="s">
        <v>50</v>
      </c>
      <c r="L94" s="37" t="s">
        <v>18</v>
      </c>
      <c r="M94" s="40">
        <v>1</v>
      </c>
      <c r="N94" s="37" t="s">
        <v>54</v>
      </c>
      <c r="Q94" s="36" t="s">
        <v>108</v>
      </c>
    </row>
    <row r="95" spans="1:17" s="35" customFormat="1" x14ac:dyDescent="0.2">
      <c r="A95" s="37" t="s">
        <v>97</v>
      </c>
      <c r="B95" s="37" t="s">
        <v>98</v>
      </c>
      <c r="C95" s="37" t="s">
        <v>99</v>
      </c>
      <c r="D95" s="37" t="s">
        <v>103</v>
      </c>
      <c r="E95" s="37" t="s">
        <v>107</v>
      </c>
      <c r="F95" s="38">
        <v>45632</v>
      </c>
      <c r="G95" s="39">
        <v>2.85</v>
      </c>
      <c r="H95" s="39">
        <v>0</v>
      </c>
      <c r="I95" s="39">
        <v>2.85</v>
      </c>
      <c r="J95" s="37" t="s">
        <v>79</v>
      </c>
      <c r="K95" s="37" t="s">
        <v>50</v>
      </c>
      <c r="L95" s="37" t="s">
        <v>18</v>
      </c>
      <c r="M95" s="40">
        <v>1</v>
      </c>
      <c r="N95" s="37" t="s">
        <v>54</v>
      </c>
      <c r="Q95" s="36" t="s">
        <v>108</v>
      </c>
    </row>
    <row r="96" spans="1:17" s="35" customFormat="1" x14ac:dyDescent="0.2">
      <c r="A96" s="37" t="s">
        <v>97</v>
      </c>
      <c r="B96" s="37" t="s">
        <v>98</v>
      </c>
      <c r="C96" s="37" t="s">
        <v>99</v>
      </c>
      <c r="D96" s="37" t="s">
        <v>104</v>
      </c>
      <c r="E96" s="37" t="s">
        <v>107</v>
      </c>
      <c r="F96" s="38">
        <v>45632</v>
      </c>
      <c r="G96" s="39">
        <v>7.06</v>
      </c>
      <c r="H96" s="39">
        <v>0</v>
      </c>
      <c r="I96" s="39">
        <v>7.06</v>
      </c>
      <c r="J96" s="37" t="s">
        <v>81</v>
      </c>
      <c r="K96" s="37" t="s">
        <v>50</v>
      </c>
      <c r="L96" s="37" t="s">
        <v>18</v>
      </c>
      <c r="M96" s="40">
        <v>1</v>
      </c>
      <c r="N96" s="37" t="s">
        <v>54</v>
      </c>
      <c r="Q96" s="36" t="s">
        <v>108</v>
      </c>
    </row>
    <row r="97" spans="1:17" s="35" customFormat="1" x14ac:dyDescent="0.2">
      <c r="A97" s="37" t="s">
        <v>97</v>
      </c>
      <c r="B97" s="37" t="s">
        <v>98</v>
      </c>
      <c r="C97" s="37" t="s">
        <v>99</v>
      </c>
      <c r="D97" s="37" t="s">
        <v>105</v>
      </c>
      <c r="E97" s="37" t="s">
        <v>107</v>
      </c>
      <c r="F97" s="38">
        <v>45644</v>
      </c>
      <c r="G97" s="39">
        <v>2.1800000000000002</v>
      </c>
      <c r="H97" s="39">
        <v>0</v>
      </c>
      <c r="I97" s="39">
        <v>2.1800000000000002</v>
      </c>
      <c r="J97" s="37" t="s">
        <v>53</v>
      </c>
      <c r="K97" s="37" t="s">
        <v>50</v>
      </c>
      <c r="L97" s="37" t="s">
        <v>18</v>
      </c>
      <c r="M97" s="40">
        <v>1</v>
      </c>
      <c r="N97" s="37" t="s">
        <v>54</v>
      </c>
      <c r="Q97" s="36" t="s">
        <v>108</v>
      </c>
    </row>
    <row r="98" spans="1:17" s="35" customFormat="1" x14ac:dyDescent="0.2">
      <c r="A98" s="37" t="s">
        <v>97</v>
      </c>
      <c r="B98" s="37" t="s">
        <v>98</v>
      </c>
      <c r="C98" s="37" t="s">
        <v>99</v>
      </c>
      <c r="D98" s="37" t="s">
        <v>105</v>
      </c>
      <c r="E98" s="37" t="s">
        <v>107</v>
      </c>
      <c r="F98" s="38">
        <v>45644</v>
      </c>
      <c r="G98" s="39">
        <v>9.33</v>
      </c>
      <c r="H98" s="39">
        <v>0</v>
      </c>
      <c r="I98" s="39">
        <v>9.33</v>
      </c>
      <c r="J98" s="37" t="s">
        <v>55</v>
      </c>
      <c r="K98" s="37" t="s">
        <v>50</v>
      </c>
      <c r="L98" s="37" t="s">
        <v>18</v>
      </c>
      <c r="M98" s="40">
        <v>1</v>
      </c>
      <c r="N98" s="37" t="s">
        <v>54</v>
      </c>
      <c r="Q98" s="36" t="s">
        <v>108</v>
      </c>
    </row>
    <row r="99" spans="1:17" s="35" customFormat="1" x14ac:dyDescent="0.2">
      <c r="A99" s="37" t="s">
        <v>97</v>
      </c>
      <c r="B99" s="37" t="s">
        <v>98</v>
      </c>
      <c r="C99" s="37" t="s">
        <v>99</v>
      </c>
      <c r="D99" s="37" t="s">
        <v>105</v>
      </c>
      <c r="E99" s="37" t="s">
        <v>107</v>
      </c>
      <c r="F99" s="38">
        <v>45646</v>
      </c>
      <c r="G99" s="39">
        <v>20.76</v>
      </c>
      <c r="H99" s="39">
        <v>0</v>
      </c>
      <c r="I99" s="39">
        <v>20.76</v>
      </c>
      <c r="J99" s="37" t="s">
        <v>53</v>
      </c>
      <c r="K99" s="37" t="s">
        <v>50</v>
      </c>
      <c r="L99" s="37" t="s">
        <v>18</v>
      </c>
      <c r="M99" s="40">
        <v>1</v>
      </c>
      <c r="N99" s="37" t="s">
        <v>54</v>
      </c>
      <c r="Q99" s="36" t="s">
        <v>108</v>
      </c>
    </row>
    <row r="100" spans="1:17" s="35" customFormat="1" x14ac:dyDescent="0.2">
      <c r="A100" s="37" t="s">
        <v>97</v>
      </c>
      <c r="B100" s="37" t="s">
        <v>98</v>
      </c>
      <c r="C100" s="37" t="s">
        <v>99</v>
      </c>
      <c r="D100" s="37" t="s">
        <v>105</v>
      </c>
      <c r="E100" s="37" t="s">
        <v>107</v>
      </c>
      <c r="F100" s="38">
        <v>45646</v>
      </c>
      <c r="G100" s="39">
        <v>88.75</v>
      </c>
      <c r="H100" s="39">
        <v>0</v>
      </c>
      <c r="I100" s="39">
        <v>88.75</v>
      </c>
      <c r="J100" s="37" t="s">
        <v>55</v>
      </c>
      <c r="K100" s="37" t="s">
        <v>50</v>
      </c>
      <c r="L100" s="37" t="s">
        <v>18</v>
      </c>
      <c r="M100" s="40">
        <v>1</v>
      </c>
      <c r="N100" s="37" t="s">
        <v>54</v>
      </c>
      <c r="Q100" s="36" t="s">
        <v>108</v>
      </c>
    </row>
    <row r="101" spans="1:17" s="35" customFormat="1" x14ac:dyDescent="0.2">
      <c r="A101" s="37" t="s">
        <v>97</v>
      </c>
      <c r="B101" s="37" t="s">
        <v>98</v>
      </c>
      <c r="C101" s="37" t="s">
        <v>99</v>
      </c>
      <c r="D101" s="37" t="s">
        <v>101</v>
      </c>
      <c r="E101" s="37" t="s">
        <v>107</v>
      </c>
      <c r="F101" s="38">
        <v>45646</v>
      </c>
      <c r="G101" s="39">
        <v>57.26</v>
      </c>
      <c r="H101" s="39">
        <v>0</v>
      </c>
      <c r="I101" s="39">
        <v>57.26</v>
      </c>
      <c r="J101" s="37" t="s">
        <v>102</v>
      </c>
      <c r="K101" s="37" t="s">
        <v>50</v>
      </c>
      <c r="L101" s="37" t="s">
        <v>18</v>
      </c>
      <c r="M101" s="40">
        <v>1</v>
      </c>
      <c r="N101" s="37" t="s">
        <v>54</v>
      </c>
      <c r="Q101" s="36" t="s">
        <v>108</v>
      </c>
    </row>
    <row r="102" spans="1:17" s="35" customFormat="1" x14ac:dyDescent="0.2">
      <c r="A102" s="37" t="s">
        <v>97</v>
      </c>
      <c r="B102" s="37" t="s">
        <v>98</v>
      </c>
      <c r="C102" s="37" t="s">
        <v>99</v>
      </c>
      <c r="D102" s="37" t="s">
        <v>103</v>
      </c>
      <c r="E102" s="37" t="s">
        <v>107</v>
      </c>
      <c r="F102" s="38">
        <v>45646</v>
      </c>
      <c r="G102" s="39">
        <v>2.85</v>
      </c>
      <c r="H102" s="39">
        <v>0</v>
      </c>
      <c r="I102" s="39">
        <v>2.85</v>
      </c>
      <c r="J102" s="37" t="s">
        <v>79</v>
      </c>
      <c r="K102" s="37" t="s">
        <v>50</v>
      </c>
      <c r="L102" s="37" t="s">
        <v>18</v>
      </c>
      <c r="M102" s="40">
        <v>1</v>
      </c>
      <c r="N102" s="37" t="s">
        <v>54</v>
      </c>
      <c r="Q102" s="36" t="s">
        <v>108</v>
      </c>
    </row>
    <row r="103" spans="1:17" s="35" customFormat="1" x14ac:dyDescent="0.2">
      <c r="A103" s="37" t="s">
        <v>97</v>
      </c>
      <c r="B103" s="37" t="s">
        <v>98</v>
      </c>
      <c r="C103" s="37" t="s">
        <v>99</v>
      </c>
      <c r="D103" s="37" t="s">
        <v>104</v>
      </c>
      <c r="E103" s="37" t="s">
        <v>107</v>
      </c>
      <c r="F103" s="38">
        <v>45646</v>
      </c>
      <c r="G103" s="39">
        <v>7.06</v>
      </c>
      <c r="H103" s="39">
        <v>0</v>
      </c>
      <c r="I103" s="39">
        <v>7.06</v>
      </c>
      <c r="J103" s="37" t="s">
        <v>81</v>
      </c>
      <c r="K103" s="37" t="s">
        <v>50</v>
      </c>
      <c r="L103" s="37" t="s">
        <v>18</v>
      </c>
      <c r="M103" s="40">
        <v>1</v>
      </c>
      <c r="N103" s="37" t="s">
        <v>54</v>
      </c>
      <c r="Q103" s="36" t="s">
        <v>108</v>
      </c>
    </row>
    <row r="104" spans="1:17" s="35" customFormat="1" x14ac:dyDescent="0.2">
      <c r="A104" s="41" t="s">
        <v>97</v>
      </c>
      <c r="B104" s="41" t="s">
        <v>98</v>
      </c>
      <c r="C104" s="41" t="s">
        <v>99</v>
      </c>
      <c r="D104" s="41" t="s">
        <v>101</v>
      </c>
      <c r="E104" s="41" t="s">
        <v>128</v>
      </c>
      <c r="F104" s="42">
        <v>45660</v>
      </c>
      <c r="G104" s="43">
        <v>55.23</v>
      </c>
      <c r="H104" s="43">
        <v>0</v>
      </c>
      <c r="I104" s="43">
        <v>55.23</v>
      </c>
      <c r="J104" s="41" t="s">
        <v>102</v>
      </c>
      <c r="K104" s="41" t="s">
        <v>50</v>
      </c>
      <c r="L104" s="41" t="s">
        <v>18</v>
      </c>
      <c r="M104" s="44">
        <v>1</v>
      </c>
      <c r="N104" s="41" t="s">
        <v>54</v>
      </c>
      <c r="Q104" s="36" t="s">
        <v>108</v>
      </c>
    </row>
    <row r="105" spans="1:17" s="35" customFormat="1" x14ac:dyDescent="0.2">
      <c r="A105" s="41" t="s">
        <v>97</v>
      </c>
      <c r="B105" s="41" t="s">
        <v>98</v>
      </c>
      <c r="C105" s="41" t="s">
        <v>99</v>
      </c>
      <c r="D105" s="41" t="s">
        <v>103</v>
      </c>
      <c r="E105" s="41" t="s">
        <v>128</v>
      </c>
      <c r="F105" s="42">
        <v>45660</v>
      </c>
      <c r="G105" s="43">
        <v>2.85</v>
      </c>
      <c r="H105" s="43">
        <v>0</v>
      </c>
      <c r="I105" s="43">
        <v>2.85</v>
      </c>
      <c r="J105" s="41" t="s">
        <v>79</v>
      </c>
      <c r="K105" s="41" t="s">
        <v>50</v>
      </c>
      <c r="L105" s="41" t="s">
        <v>18</v>
      </c>
      <c r="M105" s="44">
        <v>1</v>
      </c>
      <c r="N105" s="41" t="s">
        <v>54</v>
      </c>
      <c r="Q105" s="36" t="s">
        <v>108</v>
      </c>
    </row>
    <row r="106" spans="1:17" s="35" customFormat="1" x14ac:dyDescent="0.2">
      <c r="A106" s="41" t="s">
        <v>97</v>
      </c>
      <c r="B106" s="41" t="s">
        <v>98</v>
      </c>
      <c r="C106" s="41" t="s">
        <v>99</v>
      </c>
      <c r="D106" s="41" t="s">
        <v>104</v>
      </c>
      <c r="E106" s="41" t="s">
        <v>128</v>
      </c>
      <c r="F106" s="42">
        <v>45660</v>
      </c>
      <c r="G106" s="43">
        <v>7.06</v>
      </c>
      <c r="H106" s="43">
        <v>0</v>
      </c>
      <c r="I106" s="43">
        <v>7.06</v>
      </c>
      <c r="J106" s="41" t="s">
        <v>81</v>
      </c>
      <c r="K106" s="41" t="s">
        <v>50</v>
      </c>
      <c r="L106" s="41" t="s">
        <v>18</v>
      </c>
      <c r="M106" s="44">
        <v>1</v>
      </c>
      <c r="N106" s="41" t="s">
        <v>54</v>
      </c>
      <c r="Q106" s="36" t="s">
        <v>108</v>
      </c>
    </row>
    <row r="107" spans="1:17" s="35" customFormat="1" x14ac:dyDescent="0.2">
      <c r="A107" s="41" t="s">
        <v>97</v>
      </c>
      <c r="B107" s="41" t="s">
        <v>98</v>
      </c>
      <c r="C107" s="41" t="s">
        <v>99</v>
      </c>
      <c r="D107" s="41" t="s">
        <v>105</v>
      </c>
      <c r="E107" s="41" t="s">
        <v>128</v>
      </c>
      <c r="F107" s="42">
        <v>45660</v>
      </c>
      <c r="G107" s="43">
        <v>20.02</v>
      </c>
      <c r="H107" s="43">
        <v>0</v>
      </c>
      <c r="I107" s="43">
        <v>20.02</v>
      </c>
      <c r="J107" s="41" t="s">
        <v>53</v>
      </c>
      <c r="K107" s="41" t="s">
        <v>50</v>
      </c>
      <c r="L107" s="41" t="s">
        <v>18</v>
      </c>
      <c r="M107" s="44">
        <v>1</v>
      </c>
      <c r="N107" s="41" t="s">
        <v>54</v>
      </c>
      <c r="Q107" s="36" t="s">
        <v>108</v>
      </c>
    </row>
    <row r="108" spans="1:17" s="35" customFormat="1" x14ac:dyDescent="0.2">
      <c r="A108" s="41" t="s">
        <v>97</v>
      </c>
      <c r="B108" s="41" t="s">
        <v>98</v>
      </c>
      <c r="C108" s="41" t="s">
        <v>99</v>
      </c>
      <c r="D108" s="41" t="s">
        <v>105</v>
      </c>
      <c r="E108" s="41" t="s">
        <v>128</v>
      </c>
      <c r="F108" s="42">
        <v>45660</v>
      </c>
      <c r="G108" s="43">
        <v>85.6</v>
      </c>
      <c r="H108" s="43">
        <v>0</v>
      </c>
      <c r="I108" s="43">
        <v>85.6</v>
      </c>
      <c r="J108" s="41" t="s">
        <v>55</v>
      </c>
      <c r="K108" s="41" t="s">
        <v>50</v>
      </c>
      <c r="L108" s="41" t="s">
        <v>18</v>
      </c>
      <c r="M108" s="44">
        <v>1</v>
      </c>
      <c r="N108" s="41" t="s">
        <v>54</v>
      </c>
      <c r="Q108" s="36" t="s">
        <v>108</v>
      </c>
    </row>
    <row r="109" spans="1:17" s="35" customFormat="1" x14ac:dyDescent="0.2">
      <c r="A109" s="41" t="s">
        <v>97</v>
      </c>
      <c r="B109" s="41" t="s">
        <v>98</v>
      </c>
      <c r="C109" s="41" t="s">
        <v>129</v>
      </c>
      <c r="D109" s="41" t="s">
        <v>131</v>
      </c>
      <c r="E109" s="41" t="s">
        <v>128</v>
      </c>
      <c r="F109" s="42">
        <v>45674</v>
      </c>
      <c r="G109" s="43">
        <v>56.15</v>
      </c>
      <c r="H109" s="43">
        <v>0</v>
      </c>
      <c r="I109" s="43">
        <v>56.15</v>
      </c>
      <c r="J109" s="41" t="s">
        <v>102</v>
      </c>
      <c r="K109" s="41" t="s">
        <v>50</v>
      </c>
      <c r="L109" s="41" t="s">
        <v>18</v>
      </c>
      <c r="M109" s="44">
        <v>1</v>
      </c>
      <c r="N109" s="41" t="s">
        <v>54</v>
      </c>
      <c r="Q109" s="36" t="s">
        <v>108</v>
      </c>
    </row>
    <row r="110" spans="1:17" s="35" customFormat="1" x14ac:dyDescent="0.2">
      <c r="A110" s="41" t="s">
        <v>97</v>
      </c>
      <c r="B110" s="41" t="s">
        <v>98</v>
      </c>
      <c r="C110" s="41" t="s">
        <v>129</v>
      </c>
      <c r="D110" s="41" t="s">
        <v>132</v>
      </c>
      <c r="E110" s="41" t="s">
        <v>128</v>
      </c>
      <c r="F110" s="42">
        <v>45674</v>
      </c>
      <c r="G110" s="43">
        <v>2.85</v>
      </c>
      <c r="H110" s="43">
        <v>0</v>
      </c>
      <c r="I110" s="43">
        <v>2.85</v>
      </c>
      <c r="J110" s="41" t="s">
        <v>79</v>
      </c>
      <c r="K110" s="41" t="s">
        <v>50</v>
      </c>
      <c r="L110" s="41" t="s">
        <v>18</v>
      </c>
      <c r="M110" s="44">
        <v>1</v>
      </c>
      <c r="N110" s="41" t="s">
        <v>54</v>
      </c>
      <c r="Q110" s="36" t="s">
        <v>108</v>
      </c>
    </row>
    <row r="111" spans="1:17" s="35" customFormat="1" x14ac:dyDescent="0.2">
      <c r="A111" s="41" t="s">
        <v>97</v>
      </c>
      <c r="B111" s="41" t="s">
        <v>98</v>
      </c>
      <c r="C111" s="41" t="s">
        <v>129</v>
      </c>
      <c r="D111" s="41" t="s">
        <v>133</v>
      </c>
      <c r="E111" s="41" t="s">
        <v>128</v>
      </c>
      <c r="F111" s="42">
        <v>45674</v>
      </c>
      <c r="G111" s="43">
        <v>7.06</v>
      </c>
      <c r="H111" s="43">
        <v>0</v>
      </c>
      <c r="I111" s="43">
        <v>7.06</v>
      </c>
      <c r="J111" s="41" t="s">
        <v>81</v>
      </c>
      <c r="K111" s="41" t="s">
        <v>50</v>
      </c>
      <c r="L111" s="41" t="s">
        <v>18</v>
      </c>
      <c r="M111" s="44">
        <v>1</v>
      </c>
      <c r="N111" s="41" t="s">
        <v>54</v>
      </c>
      <c r="Q111" s="36" t="s">
        <v>108</v>
      </c>
    </row>
    <row r="112" spans="1:17" s="35" customFormat="1" x14ac:dyDescent="0.2">
      <c r="A112" s="41" t="s">
        <v>97</v>
      </c>
      <c r="B112" s="41" t="s">
        <v>98</v>
      </c>
      <c r="C112" s="41" t="s">
        <v>129</v>
      </c>
      <c r="D112" s="41" t="s">
        <v>134</v>
      </c>
      <c r="E112" s="41" t="s">
        <v>128</v>
      </c>
      <c r="F112" s="42">
        <v>45674</v>
      </c>
      <c r="G112" s="43">
        <v>20.350000000000001</v>
      </c>
      <c r="H112" s="43">
        <v>0</v>
      </c>
      <c r="I112" s="43">
        <v>20.350000000000001</v>
      </c>
      <c r="J112" s="41" t="s">
        <v>53</v>
      </c>
      <c r="K112" s="41" t="s">
        <v>50</v>
      </c>
      <c r="L112" s="41" t="s">
        <v>18</v>
      </c>
      <c r="M112" s="44">
        <v>1</v>
      </c>
      <c r="N112" s="41" t="s">
        <v>54</v>
      </c>
      <c r="Q112" s="36" t="s">
        <v>108</v>
      </c>
    </row>
    <row r="113" spans="1:17" s="35" customFormat="1" x14ac:dyDescent="0.2">
      <c r="A113" s="41" t="s">
        <v>97</v>
      </c>
      <c r="B113" s="41" t="s">
        <v>98</v>
      </c>
      <c r="C113" s="41" t="s">
        <v>129</v>
      </c>
      <c r="D113" s="41" t="s">
        <v>134</v>
      </c>
      <c r="E113" s="41" t="s">
        <v>128</v>
      </c>
      <c r="F113" s="42">
        <v>45674</v>
      </c>
      <c r="G113" s="43">
        <v>87.03</v>
      </c>
      <c r="H113" s="43">
        <v>0</v>
      </c>
      <c r="I113" s="43">
        <v>87.03</v>
      </c>
      <c r="J113" s="41" t="s">
        <v>55</v>
      </c>
      <c r="K113" s="41" t="s">
        <v>50</v>
      </c>
      <c r="L113" s="41" t="s">
        <v>18</v>
      </c>
      <c r="M113" s="44">
        <v>1</v>
      </c>
      <c r="N113" s="41" t="s">
        <v>54</v>
      </c>
      <c r="Q113" s="36" t="s">
        <v>108</v>
      </c>
    </row>
    <row r="114" spans="1:17" s="35" customFormat="1" x14ac:dyDescent="0.2">
      <c r="A114" s="41" t="s">
        <v>97</v>
      </c>
      <c r="B114" s="41" t="s">
        <v>98</v>
      </c>
      <c r="C114" s="41" t="s">
        <v>129</v>
      </c>
      <c r="D114" s="41" t="s">
        <v>131</v>
      </c>
      <c r="E114" s="41" t="s">
        <v>128</v>
      </c>
      <c r="F114" s="42">
        <v>45688</v>
      </c>
      <c r="G114" s="43">
        <v>55.41</v>
      </c>
      <c r="H114" s="43">
        <v>0</v>
      </c>
      <c r="I114" s="43">
        <v>55.41</v>
      </c>
      <c r="J114" s="41" t="s">
        <v>102</v>
      </c>
      <c r="K114" s="41" t="s">
        <v>50</v>
      </c>
      <c r="L114" s="41" t="s">
        <v>18</v>
      </c>
      <c r="M114" s="44">
        <v>1</v>
      </c>
      <c r="N114" s="41" t="s">
        <v>54</v>
      </c>
      <c r="Q114" s="36" t="s">
        <v>108</v>
      </c>
    </row>
    <row r="115" spans="1:17" s="35" customFormat="1" x14ac:dyDescent="0.2">
      <c r="A115" s="41" t="s">
        <v>97</v>
      </c>
      <c r="B115" s="41" t="s">
        <v>98</v>
      </c>
      <c r="C115" s="41" t="s">
        <v>129</v>
      </c>
      <c r="D115" s="41" t="s">
        <v>132</v>
      </c>
      <c r="E115" s="41" t="s">
        <v>128</v>
      </c>
      <c r="F115" s="42">
        <v>45688</v>
      </c>
      <c r="G115" s="43">
        <v>2.85</v>
      </c>
      <c r="H115" s="43">
        <v>0</v>
      </c>
      <c r="I115" s="43">
        <v>2.85</v>
      </c>
      <c r="J115" s="41" t="s">
        <v>79</v>
      </c>
      <c r="K115" s="41" t="s">
        <v>50</v>
      </c>
      <c r="L115" s="41" t="s">
        <v>18</v>
      </c>
      <c r="M115" s="44">
        <v>1</v>
      </c>
      <c r="N115" s="41" t="s">
        <v>54</v>
      </c>
      <c r="Q115" s="36" t="s">
        <v>108</v>
      </c>
    </row>
    <row r="116" spans="1:17" s="35" customFormat="1" x14ac:dyDescent="0.2">
      <c r="A116" s="41" t="s">
        <v>97</v>
      </c>
      <c r="B116" s="41" t="s">
        <v>98</v>
      </c>
      <c r="C116" s="41" t="s">
        <v>129</v>
      </c>
      <c r="D116" s="41" t="s">
        <v>133</v>
      </c>
      <c r="E116" s="41" t="s">
        <v>128</v>
      </c>
      <c r="F116" s="42">
        <v>45688</v>
      </c>
      <c r="G116" s="43">
        <v>7.06</v>
      </c>
      <c r="H116" s="43">
        <v>0</v>
      </c>
      <c r="I116" s="43">
        <v>7.06</v>
      </c>
      <c r="J116" s="41" t="s">
        <v>81</v>
      </c>
      <c r="K116" s="41" t="s">
        <v>50</v>
      </c>
      <c r="L116" s="41" t="s">
        <v>18</v>
      </c>
      <c r="M116" s="44">
        <v>1</v>
      </c>
      <c r="N116" s="41" t="s">
        <v>54</v>
      </c>
      <c r="Q116" s="36" t="s">
        <v>108</v>
      </c>
    </row>
    <row r="117" spans="1:17" s="35" customFormat="1" x14ac:dyDescent="0.2">
      <c r="A117" s="41" t="s">
        <v>97</v>
      </c>
      <c r="B117" s="41" t="s">
        <v>98</v>
      </c>
      <c r="C117" s="41" t="s">
        <v>129</v>
      </c>
      <c r="D117" s="41" t="s">
        <v>134</v>
      </c>
      <c r="E117" s="41" t="s">
        <v>128</v>
      </c>
      <c r="F117" s="42">
        <v>45688</v>
      </c>
      <c r="G117" s="43">
        <v>20.09</v>
      </c>
      <c r="H117" s="43">
        <v>0</v>
      </c>
      <c r="I117" s="43">
        <v>20.09</v>
      </c>
      <c r="J117" s="41" t="s">
        <v>53</v>
      </c>
      <c r="K117" s="41" t="s">
        <v>50</v>
      </c>
      <c r="L117" s="41" t="s">
        <v>18</v>
      </c>
      <c r="M117" s="44">
        <v>1</v>
      </c>
      <c r="N117" s="41" t="s">
        <v>54</v>
      </c>
      <c r="Q117" s="36" t="s">
        <v>108</v>
      </c>
    </row>
    <row r="118" spans="1:17" s="35" customFormat="1" x14ac:dyDescent="0.2">
      <c r="A118" s="41" t="s">
        <v>97</v>
      </c>
      <c r="B118" s="41" t="s">
        <v>98</v>
      </c>
      <c r="C118" s="41" t="s">
        <v>129</v>
      </c>
      <c r="D118" s="41" t="s">
        <v>134</v>
      </c>
      <c r="E118" s="41" t="s">
        <v>128</v>
      </c>
      <c r="F118" s="42">
        <v>45688</v>
      </c>
      <c r="G118" s="43">
        <v>85.89</v>
      </c>
      <c r="H118" s="43">
        <v>0</v>
      </c>
      <c r="I118" s="43">
        <v>85.89</v>
      </c>
      <c r="J118" s="41" t="s">
        <v>55</v>
      </c>
      <c r="K118" s="41" t="s">
        <v>50</v>
      </c>
      <c r="L118" s="41" t="s">
        <v>18</v>
      </c>
      <c r="M118" s="44">
        <v>1</v>
      </c>
      <c r="N118" s="41" t="s">
        <v>54</v>
      </c>
      <c r="Q118" s="36" t="s">
        <v>108</v>
      </c>
    </row>
    <row r="119" spans="1:17" s="35" customFormat="1" x14ac:dyDescent="0.2">
      <c r="A119" s="41" t="s">
        <v>97</v>
      </c>
      <c r="B119" s="41" t="s">
        <v>98</v>
      </c>
      <c r="C119" s="41" t="s">
        <v>129</v>
      </c>
      <c r="D119" s="41" t="s">
        <v>134</v>
      </c>
      <c r="E119" s="41" t="s">
        <v>128</v>
      </c>
      <c r="F119" s="42">
        <v>45688</v>
      </c>
      <c r="G119" s="43">
        <v>0</v>
      </c>
      <c r="H119" s="43">
        <v>0</v>
      </c>
      <c r="I119" s="43">
        <v>0</v>
      </c>
      <c r="J119" s="41" t="s">
        <v>79</v>
      </c>
      <c r="K119" s="41"/>
      <c r="L119" s="41"/>
      <c r="M119" s="44"/>
      <c r="N119" s="41"/>
      <c r="Q119" s="36"/>
    </row>
    <row r="120" spans="1:17" s="35" customFormat="1" x14ac:dyDescent="0.2">
      <c r="A120" s="41" t="s">
        <v>97</v>
      </c>
      <c r="B120" s="41" t="s">
        <v>98</v>
      </c>
      <c r="C120" s="41" t="s">
        <v>129</v>
      </c>
      <c r="D120" s="41" t="s">
        <v>131</v>
      </c>
      <c r="E120" s="41" t="s">
        <v>135</v>
      </c>
      <c r="F120" s="42">
        <v>45702</v>
      </c>
      <c r="G120" s="43">
        <v>59.57</v>
      </c>
      <c r="H120" s="43">
        <v>0</v>
      </c>
      <c r="I120" s="43">
        <v>59.57</v>
      </c>
      <c r="J120" s="41" t="s">
        <v>102</v>
      </c>
      <c r="K120" s="41" t="s">
        <v>50</v>
      </c>
      <c r="L120" s="41" t="s">
        <v>18</v>
      </c>
      <c r="M120" s="44">
        <v>1</v>
      </c>
      <c r="N120" s="41" t="s">
        <v>54</v>
      </c>
      <c r="Q120" s="36" t="s">
        <v>108</v>
      </c>
    </row>
    <row r="121" spans="1:17" s="35" customFormat="1" x14ac:dyDescent="0.2">
      <c r="A121" s="41" t="s">
        <v>97</v>
      </c>
      <c r="B121" s="41" t="s">
        <v>98</v>
      </c>
      <c r="C121" s="41" t="s">
        <v>129</v>
      </c>
      <c r="D121" s="41" t="s">
        <v>132</v>
      </c>
      <c r="E121" s="41" t="s">
        <v>135</v>
      </c>
      <c r="F121" s="42">
        <v>45702</v>
      </c>
      <c r="G121" s="43">
        <v>2.85</v>
      </c>
      <c r="H121" s="43">
        <v>0</v>
      </c>
      <c r="I121" s="43">
        <v>2.85</v>
      </c>
      <c r="J121" s="41" t="s">
        <v>79</v>
      </c>
      <c r="K121" s="41" t="s">
        <v>50</v>
      </c>
      <c r="L121" s="41" t="s">
        <v>18</v>
      </c>
      <c r="M121" s="44">
        <v>1</v>
      </c>
      <c r="N121" s="41" t="s">
        <v>54</v>
      </c>
      <c r="Q121" s="36" t="s">
        <v>108</v>
      </c>
    </row>
    <row r="122" spans="1:17" s="35" customFormat="1" x14ac:dyDescent="0.2">
      <c r="A122" s="41" t="s">
        <v>97</v>
      </c>
      <c r="B122" s="41" t="s">
        <v>98</v>
      </c>
      <c r="C122" s="41" t="s">
        <v>129</v>
      </c>
      <c r="D122" s="41" t="s">
        <v>133</v>
      </c>
      <c r="E122" s="41" t="s">
        <v>135</v>
      </c>
      <c r="F122" s="42">
        <v>45702</v>
      </c>
      <c r="G122" s="43">
        <v>7.06</v>
      </c>
      <c r="H122" s="43">
        <v>0</v>
      </c>
      <c r="I122" s="43">
        <v>7.06</v>
      </c>
      <c r="J122" s="41" t="s">
        <v>81</v>
      </c>
      <c r="K122" s="41" t="s">
        <v>50</v>
      </c>
      <c r="L122" s="41" t="s">
        <v>18</v>
      </c>
      <c r="M122" s="44">
        <v>1</v>
      </c>
      <c r="N122" s="41" t="s">
        <v>54</v>
      </c>
      <c r="Q122" s="36" t="s">
        <v>108</v>
      </c>
    </row>
    <row r="123" spans="1:17" s="35" customFormat="1" x14ac:dyDescent="0.2">
      <c r="A123" s="41" t="s">
        <v>97</v>
      </c>
      <c r="B123" s="41" t="s">
        <v>98</v>
      </c>
      <c r="C123" s="41" t="s">
        <v>129</v>
      </c>
      <c r="D123" s="41" t="s">
        <v>134</v>
      </c>
      <c r="E123" s="41" t="s">
        <v>135</v>
      </c>
      <c r="F123" s="42">
        <v>45702</v>
      </c>
      <c r="G123" s="43">
        <v>21.59</v>
      </c>
      <c r="H123" s="43">
        <v>0</v>
      </c>
      <c r="I123" s="43">
        <v>21.59</v>
      </c>
      <c r="J123" s="41" t="s">
        <v>53</v>
      </c>
      <c r="K123" s="41" t="s">
        <v>50</v>
      </c>
      <c r="L123" s="41" t="s">
        <v>18</v>
      </c>
      <c r="M123" s="44">
        <v>1</v>
      </c>
      <c r="N123" s="41" t="s">
        <v>54</v>
      </c>
      <c r="Q123" s="36" t="s">
        <v>108</v>
      </c>
    </row>
    <row r="124" spans="1:17" s="35" customFormat="1" x14ac:dyDescent="0.2">
      <c r="A124" s="41" t="s">
        <v>97</v>
      </c>
      <c r="B124" s="41" t="s">
        <v>98</v>
      </c>
      <c r="C124" s="41" t="s">
        <v>129</v>
      </c>
      <c r="D124" s="41" t="s">
        <v>134</v>
      </c>
      <c r="E124" s="41" t="s">
        <v>135</v>
      </c>
      <c r="F124" s="42">
        <v>45702</v>
      </c>
      <c r="G124" s="43">
        <v>92.32</v>
      </c>
      <c r="H124" s="43">
        <v>0</v>
      </c>
      <c r="I124" s="43">
        <v>92.32</v>
      </c>
      <c r="J124" s="41" t="s">
        <v>55</v>
      </c>
      <c r="K124" s="41" t="s">
        <v>50</v>
      </c>
      <c r="L124" s="41" t="s">
        <v>18</v>
      </c>
      <c r="M124" s="44">
        <v>1</v>
      </c>
      <c r="N124" s="41" t="s">
        <v>54</v>
      </c>
      <c r="Q124" s="36" t="s">
        <v>108</v>
      </c>
    </row>
    <row r="125" spans="1:17" s="35" customFormat="1" x14ac:dyDescent="0.2">
      <c r="A125" s="41" t="s">
        <v>97</v>
      </c>
      <c r="B125" s="41" t="s">
        <v>98</v>
      </c>
      <c r="C125" s="41" t="s">
        <v>129</v>
      </c>
      <c r="D125" s="41" t="s">
        <v>131</v>
      </c>
      <c r="E125" s="41" t="s">
        <v>135</v>
      </c>
      <c r="F125" s="42">
        <v>45716</v>
      </c>
      <c r="G125" s="43">
        <v>62.34</v>
      </c>
      <c r="H125" s="43">
        <v>0</v>
      </c>
      <c r="I125" s="43">
        <v>62.34</v>
      </c>
      <c r="J125" s="41" t="s">
        <v>102</v>
      </c>
      <c r="K125" s="41" t="s">
        <v>50</v>
      </c>
      <c r="L125" s="41" t="s">
        <v>18</v>
      </c>
      <c r="M125" s="44">
        <v>1</v>
      </c>
      <c r="N125" s="41" t="s">
        <v>54</v>
      </c>
      <c r="Q125" s="36" t="s">
        <v>108</v>
      </c>
    </row>
    <row r="126" spans="1:17" s="35" customFormat="1" x14ac:dyDescent="0.2">
      <c r="A126" s="41" t="s">
        <v>97</v>
      </c>
      <c r="B126" s="41" t="s">
        <v>98</v>
      </c>
      <c r="C126" s="41" t="s">
        <v>129</v>
      </c>
      <c r="D126" s="41" t="s">
        <v>132</v>
      </c>
      <c r="E126" s="41" t="s">
        <v>135</v>
      </c>
      <c r="F126" s="42">
        <v>45716</v>
      </c>
      <c r="G126" s="43">
        <v>2.85</v>
      </c>
      <c r="H126" s="43">
        <v>0</v>
      </c>
      <c r="I126" s="43">
        <v>2.85</v>
      </c>
      <c r="J126" s="41" t="s">
        <v>79</v>
      </c>
      <c r="K126" s="41" t="s">
        <v>50</v>
      </c>
      <c r="L126" s="41" t="s">
        <v>18</v>
      </c>
      <c r="M126" s="44">
        <v>1</v>
      </c>
      <c r="N126" s="41" t="s">
        <v>54</v>
      </c>
      <c r="Q126" s="36" t="s">
        <v>108</v>
      </c>
    </row>
    <row r="127" spans="1:17" s="35" customFormat="1" x14ac:dyDescent="0.2">
      <c r="A127" s="41" t="s">
        <v>97</v>
      </c>
      <c r="B127" s="41" t="s">
        <v>98</v>
      </c>
      <c r="C127" s="41" t="s">
        <v>129</v>
      </c>
      <c r="D127" s="41" t="s">
        <v>133</v>
      </c>
      <c r="E127" s="41" t="s">
        <v>135</v>
      </c>
      <c r="F127" s="42">
        <v>45716</v>
      </c>
      <c r="G127" s="43">
        <v>7.06</v>
      </c>
      <c r="H127" s="43">
        <v>0</v>
      </c>
      <c r="I127" s="43">
        <v>7.06</v>
      </c>
      <c r="J127" s="41" t="s">
        <v>81</v>
      </c>
      <c r="K127" s="41" t="s">
        <v>50</v>
      </c>
      <c r="L127" s="41" t="s">
        <v>18</v>
      </c>
      <c r="M127" s="44">
        <v>1</v>
      </c>
      <c r="N127" s="41" t="s">
        <v>54</v>
      </c>
      <c r="Q127" s="36" t="s">
        <v>108</v>
      </c>
    </row>
    <row r="128" spans="1:17" s="35" customFormat="1" x14ac:dyDescent="0.2">
      <c r="A128" s="41" t="s">
        <v>97</v>
      </c>
      <c r="B128" s="41" t="s">
        <v>98</v>
      </c>
      <c r="C128" s="41" t="s">
        <v>129</v>
      </c>
      <c r="D128" s="41" t="s">
        <v>134</v>
      </c>
      <c r="E128" s="41" t="s">
        <v>135</v>
      </c>
      <c r="F128" s="42">
        <v>45716</v>
      </c>
      <c r="G128" s="43">
        <v>22.6</v>
      </c>
      <c r="H128" s="43">
        <v>0</v>
      </c>
      <c r="I128" s="43">
        <v>22.6</v>
      </c>
      <c r="J128" s="41" t="s">
        <v>53</v>
      </c>
      <c r="K128" s="41" t="s">
        <v>50</v>
      </c>
      <c r="L128" s="41" t="s">
        <v>18</v>
      </c>
      <c r="M128" s="44">
        <v>1</v>
      </c>
      <c r="N128" s="41" t="s">
        <v>54</v>
      </c>
      <c r="Q128" s="36" t="s">
        <v>108</v>
      </c>
    </row>
    <row r="129" spans="1:17" s="35" customFormat="1" x14ac:dyDescent="0.2">
      <c r="A129" s="41" t="s">
        <v>97</v>
      </c>
      <c r="B129" s="41" t="s">
        <v>98</v>
      </c>
      <c r="C129" s="41" t="s">
        <v>129</v>
      </c>
      <c r="D129" s="41" t="s">
        <v>134</v>
      </c>
      <c r="E129" s="41" t="s">
        <v>135</v>
      </c>
      <c r="F129" s="42">
        <v>45716</v>
      </c>
      <c r="G129" s="43">
        <v>96.63</v>
      </c>
      <c r="H129" s="43">
        <v>0</v>
      </c>
      <c r="I129" s="43">
        <v>96.63</v>
      </c>
      <c r="J129" s="41" t="s">
        <v>55</v>
      </c>
      <c r="K129" s="41" t="s">
        <v>50</v>
      </c>
      <c r="L129" s="41" t="s">
        <v>18</v>
      </c>
      <c r="M129" s="44">
        <v>1</v>
      </c>
      <c r="N129" s="41" t="s">
        <v>54</v>
      </c>
      <c r="Q129" s="36" t="s">
        <v>108</v>
      </c>
    </row>
    <row r="130" spans="1:17" s="35" customFormat="1" x14ac:dyDescent="0.2">
      <c r="A130" s="31" t="s">
        <v>97</v>
      </c>
      <c r="B130" s="31" t="s">
        <v>98</v>
      </c>
      <c r="C130" s="31" t="s">
        <v>129</v>
      </c>
      <c r="D130" s="31" t="s">
        <v>131</v>
      </c>
      <c r="E130" s="31" t="s">
        <v>136</v>
      </c>
      <c r="F130" s="32">
        <v>45730</v>
      </c>
      <c r="G130" s="33">
        <v>58.18</v>
      </c>
      <c r="H130" s="33">
        <v>0</v>
      </c>
      <c r="I130" s="33">
        <v>58.18</v>
      </c>
      <c r="J130" s="31" t="s">
        <v>102</v>
      </c>
      <c r="K130" s="31" t="s">
        <v>50</v>
      </c>
      <c r="L130" s="31" t="s">
        <v>18</v>
      </c>
      <c r="M130" s="34">
        <v>1</v>
      </c>
      <c r="N130" s="31" t="s">
        <v>54</v>
      </c>
      <c r="Q130" s="36" t="s">
        <v>108</v>
      </c>
    </row>
    <row r="131" spans="1:17" s="35" customFormat="1" x14ac:dyDescent="0.2">
      <c r="A131" s="31" t="s">
        <v>97</v>
      </c>
      <c r="B131" s="31" t="s">
        <v>98</v>
      </c>
      <c r="C131" s="31" t="s">
        <v>129</v>
      </c>
      <c r="D131" s="31" t="s">
        <v>132</v>
      </c>
      <c r="E131" s="31" t="s">
        <v>136</v>
      </c>
      <c r="F131" s="32">
        <v>45730</v>
      </c>
      <c r="G131" s="33">
        <v>2.85</v>
      </c>
      <c r="H131" s="33">
        <v>0</v>
      </c>
      <c r="I131" s="33">
        <v>2.85</v>
      </c>
      <c r="J131" s="31" t="s">
        <v>79</v>
      </c>
      <c r="K131" s="31" t="s">
        <v>50</v>
      </c>
      <c r="L131" s="31" t="s">
        <v>18</v>
      </c>
      <c r="M131" s="34">
        <v>1</v>
      </c>
      <c r="N131" s="31" t="s">
        <v>54</v>
      </c>
      <c r="Q131" s="36" t="s">
        <v>108</v>
      </c>
    </row>
    <row r="132" spans="1:17" s="35" customFormat="1" x14ac:dyDescent="0.2">
      <c r="A132" s="31" t="s">
        <v>97</v>
      </c>
      <c r="B132" s="31" t="s">
        <v>98</v>
      </c>
      <c r="C132" s="31" t="s">
        <v>129</v>
      </c>
      <c r="D132" s="31" t="s">
        <v>133</v>
      </c>
      <c r="E132" s="31" t="s">
        <v>136</v>
      </c>
      <c r="F132" s="32">
        <v>45730</v>
      </c>
      <c r="G132" s="33">
        <v>7.06</v>
      </c>
      <c r="H132" s="33">
        <v>0</v>
      </c>
      <c r="I132" s="33">
        <v>7.06</v>
      </c>
      <c r="J132" s="31" t="s">
        <v>81</v>
      </c>
      <c r="K132" s="31" t="s">
        <v>50</v>
      </c>
      <c r="L132" s="31" t="s">
        <v>18</v>
      </c>
      <c r="M132" s="34">
        <v>1</v>
      </c>
      <c r="N132" s="31" t="s">
        <v>54</v>
      </c>
      <c r="Q132" s="36" t="s">
        <v>108</v>
      </c>
    </row>
    <row r="133" spans="1:17" s="35" customFormat="1" x14ac:dyDescent="0.2">
      <c r="A133" s="31" t="s">
        <v>97</v>
      </c>
      <c r="B133" s="31" t="s">
        <v>98</v>
      </c>
      <c r="C133" s="31" t="s">
        <v>129</v>
      </c>
      <c r="D133" s="31" t="s">
        <v>134</v>
      </c>
      <c r="E133" s="31" t="s">
        <v>136</v>
      </c>
      <c r="F133" s="32">
        <v>45730</v>
      </c>
      <c r="G133" s="33">
        <v>21.09</v>
      </c>
      <c r="H133" s="33">
        <v>0</v>
      </c>
      <c r="I133" s="33">
        <v>21.09</v>
      </c>
      <c r="J133" s="31" t="s">
        <v>53</v>
      </c>
      <c r="K133" s="31" t="s">
        <v>50</v>
      </c>
      <c r="L133" s="31" t="s">
        <v>18</v>
      </c>
      <c r="M133" s="34">
        <v>1</v>
      </c>
      <c r="N133" s="31" t="s">
        <v>54</v>
      </c>
      <c r="Q133" s="36" t="s">
        <v>108</v>
      </c>
    </row>
    <row r="134" spans="1:17" s="35" customFormat="1" x14ac:dyDescent="0.2">
      <c r="A134" s="31" t="s">
        <v>97</v>
      </c>
      <c r="B134" s="31" t="s">
        <v>98</v>
      </c>
      <c r="C134" s="31" t="s">
        <v>129</v>
      </c>
      <c r="D134" s="31" t="s">
        <v>134</v>
      </c>
      <c r="E134" s="31" t="s">
        <v>136</v>
      </c>
      <c r="F134" s="32">
        <v>45730</v>
      </c>
      <c r="G134" s="33">
        <v>90.18</v>
      </c>
      <c r="H134" s="33">
        <v>0</v>
      </c>
      <c r="I134" s="33">
        <v>90.18</v>
      </c>
      <c r="J134" s="31" t="s">
        <v>55</v>
      </c>
      <c r="K134" s="31" t="s">
        <v>50</v>
      </c>
      <c r="L134" s="31" t="s">
        <v>18</v>
      </c>
      <c r="M134" s="34">
        <v>1</v>
      </c>
      <c r="N134" s="31" t="s">
        <v>54</v>
      </c>
      <c r="Q134" s="36" t="s">
        <v>108</v>
      </c>
    </row>
    <row r="135" spans="1:17" s="35" customFormat="1" x14ac:dyDescent="0.2">
      <c r="A135" s="31" t="s">
        <v>97</v>
      </c>
      <c r="B135" s="31" t="s">
        <v>98</v>
      </c>
      <c r="C135" s="31" t="s">
        <v>129</v>
      </c>
      <c r="D135" s="31" t="s">
        <v>131</v>
      </c>
      <c r="E135" s="31" t="s">
        <v>136</v>
      </c>
      <c r="F135" s="32">
        <v>45744</v>
      </c>
      <c r="G135" s="33">
        <v>59.2</v>
      </c>
      <c r="H135" s="33">
        <v>0</v>
      </c>
      <c r="I135" s="33">
        <v>59.2</v>
      </c>
      <c r="J135" s="31" t="s">
        <v>102</v>
      </c>
      <c r="K135" s="31" t="s">
        <v>50</v>
      </c>
      <c r="L135" s="31" t="s">
        <v>18</v>
      </c>
      <c r="M135" s="34">
        <v>1</v>
      </c>
      <c r="N135" s="31" t="s">
        <v>54</v>
      </c>
      <c r="Q135" s="36" t="s">
        <v>108</v>
      </c>
    </row>
    <row r="136" spans="1:17" s="35" customFormat="1" x14ac:dyDescent="0.2">
      <c r="A136" s="31" t="s">
        <v>97</v>
      </c>
      <c r="B136" s="31" t="s">
        <v>98</v>
      </c>
      <c r="C136" s="31" t="s">
        <v>129</v>
      </c>
      <c r="D136" s="31" t="s">
        <v>132</v>
      </c>
      <c r="E136" s="31" t="s">
        <v>136</v>
      </c>
      <c r="F136" s="32">
        <v>45744</v>
      </c>
      <c r="G136" s="33">
        <v>2.85</v>
      </c>
      <c r="H136" s="33">
        <v>0</v>
      </c>
      <c r="I136" s="33">
        <v>2.85</v>
      </c>
      <c r="J136" s="31" t="s">
        <v>79</v>
      </c>
      <c r="K136" s="31" t="s">
        <v>50</v>
      </c>
      <c r="L136" s="31" t="s">
        <v>18</v>
      </c>
      <c r="M136" s="34">
        <v>1</v>
      </c>
      <c r="N136" s="31" t="s">
        <v>54</v>
      </c>
      <c r="Q136" s="36" t="s">
        <v>108</v>
      </c>
    </row>
    <row r="137" spans="1:17" s="35" customFormat="1" x14ac:dyDescent="0.2">
      <c r="A137" s="31" t="s">
        <v>97</v>
      </c>
      <c r="B137" s="31" t="s">
        <v>98</v>
      </c>
      <c r="C137" s="31" t="s">
        <v>129</v>
      </c>
      <c r="D137" s="31" t="s">
        <v>133</v>
      </c>
      <c r="E137" s="31" t="s">
        <v>136</v>
      </c>
      <c r="F137" s="32">
        <v>45744</v>
      </c>
      <c r="G137" s="33">
        <v>7.06</v>
      </c>
      <c r="H137" s="33">
        <v>0</v>
      </c>
      <c r="I137" s="33">
        <v>7.06</v>
      </c>
      <c r="J137" s="31" t="s">
        <v>81</v>
      </c>
      <c r="K137" s="31" t="s">
        <v>50</v>
      </c>
      <c r="L137" s="31" t="s">
        <v>18</v>
      </c>
      <c r="M137" s="34">
        <v>1</v>
      </c>
      <c r="N137" s="31" t="s">
        <v>54</v>
      </c>
    </row>
    <row r="138" spans="1:17" s="35" customFormat="1" x14ac:dyDescent="0.2">
      <c r="A138" s="31" t="s">
        <v>97</v>
      </c>
      <c r="B138" s="31" t="s">
        <v>98</v>
      </c>
      <c r="C138" s="31" t="s">
        <v>129</v>
      </c>
      <c r="D138" s="31" t="s">
        <v>134</v>
      </c>
      <c r="E138" s="31" t="s">
        <v>136</v>
      </c>
      <c r="F138" s="32">
        <v>45744</v>
      </c>
      <c r="G138" s="33">
        <v>21.46</v>
      </c>
      <c r="H138" s="33">
        <v>0</v>
      </c>
      <c r="I138" s="33">
        <v>21.46</v>
      </c>
      <c r="J138" s="31" t="s">
        <v>53</v>
      </c>
      <c r="K138" s="31" t="s">
        <v>50</v>
      </c>
      <c r="L138" s="31" t="s">
        <v>18</v>
      </c>
      <c r="M138" s="34">
        <v>1</v>
      </c>
      <c r="N138" s="31" t="s">
        <v>54</v>
      </c>
    </row>
    <row r="139" spans="1:17" s="35" customFormat="1" x14ac:dyDescent="0.2">
      <c r="A139" s="31" t="s">
        <v>97</v>
      </c>
      <c r="B139" s="31" t="s">
        <v>98</v>
      </c>
      <c r="C139" s="31" t="s">
        <v>129</v>
      </c>
      <c r="D139" s="31" t="s">
        <v>134</v>
      </c>
      <c r="E139" s="31" t="s">
        <v>136</v>
      </c>
      <c r="F139" s="32">
        <v>45744</v>
      </c>
      <c r="G139" s="33">
        <v>91.75</v>
      </c>
      <c r="H139" s="33">
        <v>0</v>
      </c>
      <c r="I139" s="33">
        <v>91.75</v>
      </c>
      <c r="J139" s="31" t="s">
        <v>55</v>
      </c>
      <c r="K139" s="31" t="s">
        <v>50</v>
      </c>
      <c r="L139" s="31" t="s">
        <v>18</v>
      </c>
      <c r="M139" s="34">
        <v>1</v>
      </c>
      <c r="N139" s="31" t="s">
        <v>54</v>
      </c>
    </row>
    <row r="142" spans="1:17" x14ac:dyDescent="0.2">
      <c r="H142" s="56" t="s">
        <v>146</v>
      </c>
      <c r="I142" s="57">
        <f>SUM(I2:I139)</f>
        <v>6083.7200000000103</v>
      </c>
    </row>
    <row r="143" spans="1:17" x14ac:dyDescent="0.2">
      <c r="B143" s="60"/>
    </row>
    <row r="144" spans="1:17" x14ac:dyDescent="0.2">
      <c r="B144" s="60"/>
    </row>
    <row r="145" spans="2:10" x14ac:dyDescent="0.2">
      <c r="B145" s="60"/>
    </row>
    <row r="146" spans="2:10" x14ac:dyDescent="0.2">
      <c r="B146" s="60"/>
    </row>
    <row r="147" spans="2:10" x14ac:dyDescent="0.2">
      <c r="B147" s="60"/>
    </row>
    <row r="148" spans="2:10" x14ac:dyDescent="0.2">
      <c r="B148" s="60"/>
    </row>
    <row r="149" spans="2:10" x14ac:dyDescent="0.2">
      <c r="I149" s="54"/>
    </row>
    <row r="151" spans="2:10" x14ac:dyDescent="0.2">
      <c r="I151" s="7"/>
      <c r="J151" s="54"/>
    </row>
  </sheetData>
  <autoFilter ref="J1:J139" xr:uid="{94B1F231-C5DA-4AB5-8A0B-3E248A24BC4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F231-C5DA-4AB5-8A0B-3E248A24BC47}">
  <dimension ref="A1:Q41"/>
  <sheetViews>
    <sheetView workbookViewId="0">
      <selection activeCell="F38" sqref="F38"/>
    </sheetView>
  </sheetViews>
  <sheetFormatPr baseColWidth="10" defaultColWidth="8.83203125" defaultRowHeight="15" x14ac:dyDescent="0.2"/>
  <cols>
    <col min="1" max="1" width="14.1640625" customWidth="1"/>
    <col min="2" max="2" width="21.1640625" customWidth="1"/>
    <col min="3" max="3" width="32.33203125" customWidth="1"/>
    <col min="4" max="4" width="14.1640625" customWidth="1"/>
    <col min="5" max="5" width="8.6640625" customWidth="1"/>
    <col min="6" max="7" width="14.1640625" customWidth="1"/>
    <col min="8" max="8" width="10" customWidth="1"/>
    <col min="9" max="9" width="17.6640625" customWidth="1"/>
    <col min="10" max="10" width="36.33203125" customWidth="1"/>
    <col min="11" max="11" width="22.33203125" customWidth="1"/>
    <col min="12" max="14" width="14.1640625" customWidth="1"/>
    <col min="15" max="15" width="65" customWidth="1"/>
    <col min="16" max="16" width="29.1640625" customWidth="1"/>
  </cols>
  <sheetData>
    <row r="1" spans="1:17" x14ac:dyDescent="0.2">
      <c r="A1" s="27" t="s">
        <v>32</v>
      </c>
      <c r="B1" s="27" t="s">
        <v>31</v>
      </c>
      <c r="C1" s="27" t="s">
        <v>30</v>
      </c>
      <c r="D1" s="27" t="s">
        <v>29</v>
      </c>
      <c r="E1" s="27" t="s">
        <v>28</v>
      </c>
      <c r="F1" s="27" t="s">
        <v>27</v>
      </c>
      <c r="G1" s="27" t="s">
        <v>18</v>
      </c>
      <c r="H1" s="27" t="s">
        <v>26</v>
      </c>
      <c r="I1" s="27" t="s">
        <v>25</v>
      </c>
      <c r="J1" s="27" t="s">
        <v>24</v>
      </c>
      <c r="K1" s="27" t="s">
        <v>23</v>
      </c>
      <c r="L1" s="27" t="s">
        <v>22</v>
      </c>
      <c r="M1" s="27" t="s">
        <v>21</v>
      </c>
      <c r="N1" s="27" t="s">
        <v>2</v>
      </c>
      <c r="O1" s="27" t="s">
        <v>20</v>
      </c>
      <c r="P1" s="27" t="s">
        <v>19</v>
      </c>
      <c r="Q1" s="30" t="s">
        <v>77</v>
      </c>
    </row>
    <row r="2" spans="1:17" s="35" customFormat="1" x14ac:dyDescent="0.2">
      <c r="A2" s="37" t="s">
        <v>45</v>
      </c>
      <c r="B2" s="37" t="s">
        <v>46</v>
      </c>
      <c r="C2" s="37" t="s">
        <v>47</v>
      </c>
      <c r="D2" s="37" t="s">
        <v>48</v>
      </c>
      <c r="E2" s="37" t="s">
        <v>86</v>
      </c>
      <c r="F2" s="38">
        <v>45394</v>
      </c>
      <c r="G2" s="39">
        <v>1161.3699999999999</v>
      </c>
      <c r="H2" s="39">
        <v>0</v>
      </c>
      <c r="I2" s="39">
        <v>1161.3699999999999</v>
      </c>
      <c r="J2" s="37" t="s">
        <v>49</v>
      </c>
      <c r="K2" s="37" t="s">
        <v>50</v>
      </c>
      <c r="L2" s="37" t="s">
        <v>18</v>
      </c>
      <c r="M2" s="40">
        <v>1</v>
      </c>
      <c r="N2" s="37" t="s">
        <v>51</v>
      </c>
      <c r="Q2" s="36" t="s">
        <v>84</v>
      </c>
    </row>
    <row r="3" spans="1:17" s="35" customFormat="1" x14ac:dyDescent="0.2">
      <c r="A3" s="37" t="s">
        <v>45</v>
      </c>
      <c r="B3" s="37" t="s">
        <v>46</v>
      </c>
      <c r="C3" s="37" t="s">
        <v>47</v>
      </c>
      <c r="D3" s="37" t="s">
        <v>48</v>
      </c>
      <c r="E3" s="37" t="s">
        <v>86</v>
      </c>
      <c r="F3" s="38">
        <v>45408</v>
      </c>
      <c r="G3" s="39">
        <v>1127.26</v>
      </c>
      <c r="H3" s="39">
        <v>0</v>
      </c>
      <c r="I3" s="39">
        <v>1127.26</v>
      </c>
      <c r="J3" s="37" t="s">
        <v>49</v>
      </c>
      <c r="K3" s="37" t="s">
        <v>50</v>
      </c>
      <c r="L3" s="37" t="s">
        <v>18</v>
      </c>
      <c r="M3" s="40">
        <v>1</v>
      </c>
      <c r="N3" s="37" t="s">
        <v>51</v>
      </c>
      <c r="Q3" s="36" t="s">
        <v>84</v>
      </c>
    </row>
    <row r="4" spans="1:17" s="35" customFormat="1" x14ac:dyDescent="0.2">
      <c r="A4" s="37" t="s">
        <v>45</v>
      </c>
      <c r="B4" s="37" t="s">
        <v>46</v>
      </c>
      <c r="C4" s="37" t="s">
        <v>47</v>
      </c>
      <c r="D4" s="37" t="s">
        <v>48</v>
      </c>
      <c r="E4" s="37" t="s">
        <v>87</v>
      </c>
      <c r="F4" s="38">
        <v>45422</v>
      </c>
      <c r="G4" s="39">
        <v>1148.8</v>
      </c>
      <c r="H4" s="39">
        <v>0</v>
      </c>
      <c r="I4" s="39">
        <v>1148.8</v>
      </c>
      <c r="J4" s="37" t="s">
        <v>49</v>
      </c>
      <c r="K4" s="37" t="s">
        <v>50</v>
      </c>
      <c r="L4" s="37" t="s">
        <v>18</v>
      </c>
      <c r="M4" s="40">
        <v>1</v>
      </c>
      <c r="N4" s="37" t="s">
        <v>51</v>
      </c>
      <c r="Q4" s="36" t="s">
        <v>84</v>
      </c>
    </row>
    <row r="5" spans="1:17" s="35" customFormat="1" x14ac:dyDescent="0.2">
      <c r="A5" s="37" t="s">
        <v>45</v>
      </c>
      <c r="B5" s="37" t="s">
        <v>46</v>
      </c>
      <c r="C5" s="37" t="s">
        <v>47</v>
      </c>
      <c r="D5" s="37" t="s">
        <v>48</v>
      </c>
      <c r="E5" s="37" t="s">
        <v>87</v>
      </c>
      <c r="F5" s="38">
        <v>45436</v>
      </c>
      <c r="G5" s="39">
        <v>1245.73</v>
      </c>
      <c r="H5" s="39">
        <v>0</v>
      </c>
      <c r="I5" s="39">
        <v>1245.73</v>
      </c>
      <c r="J5" s="37" t="s">
        <v>49</v>
      </c>
      <c r="K5" s="37" t="s">
        <v>50</v>
      </c>
      <c r="L5" s="37" t="s">
        <v>18</v>
      </c>
      <c r="M5" s="40">
        <v>1</v>
      </c>
      <c r="N5" s="37" t="s">
        <v>51</v>
      </c>
      <c r="Q5" s="36" t="s">
        <v>84</v>
      </c>
    </row>
    <row r="6" spans="1:17" s="35" customFormat="1" x14ac:dyDescent="0.2">
      <c r="A6" s="37" t="s">
        <v>45</v>
      </c>
      <c r="B6" s="37" t="s">
        <v>46</v>
      </c>
      <c r="C6" s="37" t="s">
        <v>47</v>
      </c>
      <c r="D6" s="37" t="s">
        <v>48</v>
      </c>
      <c r="E6" s="37" t="s">
        <v>92</v>
      </c>
      <c r="F6" s="38">
        <v>45450</v>
      </c>
      <c r="G6" s="39">
        <v>1130.8499999999999</v>
      </c>
      <c r="H6" s="39">
        <v>0</v>
      </c>
      <c r="I6" s="39">
        <v>1130.8499999999999</v>
      </c>
      <c r="J6" s="37" t="s">
        <v>49</v>
      </c>
      <c r="K6" s="37" t="s">
        <v>50</v>
      </c>
      <c r="L6" s="37" t="s">
        <v>18</v>
      </c>
      <c r="M6" s="40">
        <v>1</v>
      </c>
      <c r="N6" s="37" t="s">
        <v>51</v>
      </c>
      <c r="Q6" s="36" t="s">
        <v>84</v>
      </c>
    </row>
    <row r="7" spans="1:17" s="35" customFormat="1" x14ac:dyDescent="0.2">
      <c r="A7" s="37" t="s">
        <v>45</v>
      </c>
      <c r="B7" s="37" t="s">
        <v>46</v>
      </c>
      <c r="C7" s="37" t="s">
        <v>47</v>
      </c>
      <c r="D7" s="37" t="s">
        <v>48</v>
      </c>
      <c r="E7" s="37" t="s">
        <v>92</v>
      </c>
      <c r="F7" s="38">
        <v>45464</v>
      </c>
      <c r="G7" s="39">
        <v>1184.7</v>
      </c>
      <c r="H7" s="39">
        <v>0</v>
      </c>
      <c r="I7" s="39">
        <v>1184.7</v>
      </c>
      <c r="J7" s="37" t="s">
        <v>49</v>
      </c>
      <c r="K7" s="37" t="s">
        <v>50</v>
      </c>
      <c r="L7" s="37" t="s">
        <v>18</v>
      </c>
      <c r="M7" s="40">
        <v>1</v>
      </c>
      <c r="N7" s="37" t="s">
        <v>51</v>
      </c>
      <c r="Q7" s="36" t="s">
        <v>84</v>
      </c>
    </row>
    <row r="8" spans="1:17" s="35" customFormat="1" x14ac:dyDescent="0.2">
      <c r="A8" s="37" t="s">
        <v>45</v>
      </c>
      <c r="B8" s="37" t="s">
        <v>46</v>
      </c>
      <c r="C8" s="37" t="s">
        <v>47</v>
      </c>
      <c r="D8" s="37" t="s">
        <v>48</v>
      </c>
      <c r="E8" s="37" t="s">
        <v>93</v>
      </c>
      <c r="F8" s="38">
        <v>45478</v>
      </c>
      <c r="G8" s="39">
        <v>1170.3399999999999</v>
      </c>
      <c r="H8" s="39">
        <v>0</v>
      </c>
      <c r="I8" s="39">
        <v>1170.3399999999999</v>
      </c>
      <c r="J8" s="37" t="s">
        <v>49</v>
      </c>
      <c r="K8" s="37" t="s">
        <v>50</v>
      </c>
      <c r="L8" s="37" t="s">
        <v>18</v>
      </c>
      <c r="M8" s="40">
        <v>1</v>
      </c>
      <c r="N8" s="37" t="s">
        <v>51</v>
      </c>
      <c r="Q8" s="36" t="s">
        <v>85</v>
      </c>
    </row>
    <row r="9" spans="1:17" s="35" customFormat="1" x14ac:dyDescent="0.2">
      <c r="A9" s="37" t="s">
        <v>45</v>
      </c>
      <c r="B9" s="37" t="s">
        <v>46</v>
      </c>
      <c r="C9" s="37" t="s">
        <v>47</v>
      </c>
      <c r="D9" s="37" t="s">
        <v>48</v>
      </c>
      <c r="E9" s="37" t="s">
        <v>93</v>
      </c>
      <c r="F9" s="38">
        <v>45492</v>
      </c>
      <c r="G9" s="39">
        <v>1138.03</v>
      </c>
      <c r="H9" s="39">
        <v>0</v>
      </c>
      <c r="I9" s="39">
        <v>1138.03</v>
      </c>
      <c r="J9" s="37" t="s">
        <v>49</v>
      </c>
      <c r="K9" s="37" t="s">
        <v>50</v>
      </c>
      <c r="L9" s="37" t="s">
        <v>18</v>
      </c>
      <c r="M9" s="40">
        <v>1</v>
      </c>
      <c r="N9" s="37" t="s">
        <v>51</v>
      </c>
      <c r="Q9" s="36" t="s">
        <v>85</v>
      </c>
    </row>
    <row r="10" spans="1:17" s="35" customFormat="1" x14ac:dyDescent="0.2">
      <c r="A10" s="37" t="s">
        <v>45</v>
      </c>
      <c r="B10" s="37" t="s">
        <v>46</v>
      </c>
      <c r="C10" s="37" t="s">
        <v>47</v>
      </c>
      <c r="D10" s="37" t="s">
        <v>48</v>
      </c>
      <c r="E10" s="37" t="s">
        <v>94</v>
      </c>
      <c r="F10" s="38">
        <v>45506</v>
      </c>
      <c r="G10" s="39">
        <v>1080.5899999999999</v>
      </c>
      <c r="H10" s="39">
        <v>0</v>
      </c>
      <c r="I10" s="39">
        <v>1080.5899999999999</v>
      </c>
      <c r="J10" s="37" t="s">
        <v>49</v>
      </c>
      <c r="K10" s="37" t="s">
        <v>50</v>
      </c>
      <c r="L10" s="37" t="s">
        <v>18</v>
      </c>
      <c r="M10" s="40">
        <v>1</v>
      </c>
      <c r="N10" s="37" t="s">
        <v>51</v>
      </c>
      <c r="Q10" s="36" t="s">
        <v>85</v>
      </c>
    </row>
    <row r="11" spans="1:17" s="35" customFormat="1" x14ac:dyDescent="0.2">
      <c r="A11" s="37" t="s">
        <v>45</v>
      </c>
      <c r="B11" s="37" t="s">
        <v>46</v>
      </c>
      <c r="C11" s="37" t="s">
        <v>47</v>
      </c>
      <c r="D11" s="37" t="s">
        <v>48</v>
      </c>
      <c r="E11" s="37" t="s">
        <v>94</v>
      </c>
      <c r="F11" s="38">
        <v>45520</v>
      </c>
      <c r="G11" s="39">
        <v>1123.67</v>
      </c>
      <c r="H11" s="39">
        <v>0</v>
      </c>
      <c r="I11" s="39">
        <v>1123.67</v>
      </c>
      <c r="J11" s="37" t="s">
        <v>49</v>
      </c>
      <c r="K11" s="37" t="s">
        <v>50</v>
      </c>
      <c r="L11" s="37" t="s">
        <v>18</v>
      </c>
      <c r="M11" s="40">
        <v>1</v>
      </c>
      <c r="N11" s="37" t="s">
        <v>51</v>
      </c>
      <c r="Q11" s="36" t="s">
        <v>85</v>
      </c>
    </row>
    <row r="12" spans="1:17" s="35" customFormat="1" x14ac:dyDescent="0.2">
      <c r="A12" s="37" t="s">
        <v>45</v>
      </c>
      <c r="B12" s="37" t="s">
        <v>46</v>
      </c>
      <c r="C12" s="37" t="s">
        <v>47</v>
      </c>
      <c r="D12" s="37" t="s">
        <v>48</v>
      </c>
      <c r="E12" s="37" t="s">
        <v>94</v>
      </c>
      <c r="F12" s="38">
        <v>45534</v>
      </c>
      <c r="G12" s="39">
        <v>1150.5999999999999</v>
      </c>
      <c r="H12" s="39">
        <v>0</v>
      </c>
      <c r="I12" s="39">
        <v>1150.5999999999999</v>
      </c>
      <c r="J12" s="37" t="s">
        <v>49</v>
      </c>
      <c r="K12" s="37" t="s">
        <v>50</v>
      </c>
      <c r="L12" s="37" t="s">
        <v>18</v>
      </c>
      <c r="M12" s="40">
        <v>1</v>
      </c>
      <c r="N12" s="37" t="s">
        <v>51</v>
      </c>
      <c r="Q12" s="36" t="s">
        <v>85</v>
      </c>
    </row>
    <row r="13" spans="1:17" s="35" customFormat="1" x14ac:dyDescent="0.2">
      <c r="A13" s="37" t="s">
        <v>45</v>
      </c>
      <c r="B13" s="37" t="s">
        <v>46</v>
      </c>
      <c r="C13" s="37" t="s">
        <v>47</v>
      </c>
      <c r="D13" s="37" t="s">
        <v>48</v>
      </c>
      <c r="E13" s="37" t="s">
        <v>95</v>
      </c>
      <c r="F13" s="38">
        <v>45548</v>
      </c>
      <c r="G13" s="39">
        <v>1134.44</v>
      </c>
      <c r="H13" s="39">
        <v>0</v>
      </c>
      <c r="I13" s="39">
        <v>1134.44</v>
      </c>
      <c r="J13" s="37" t="s">
        <v>49</v>
      </c>
      <c r="K13" s="37" t="s">
        <v>50</v>
      </c>
      <c r="L13" s="37" t="s">
        <v>18</v>
      </c>
      <c r="M13" s="40">
        <v>1</v>
      </c>
      <c r="N13" s="37" t="s">
        <v>51</v>
      </c>
      <c r="Q13" s="36" t="s">
        <v>85</v>
      </c>
    </row>
    <row r="14" spans="1:17" s="35" customFormat="1" x14ac:dyDescent="0.2">
      <c r="A14" s="37" t="s">
        <v>45</v>
      </c>
      <c r="B14" s="37" t="s">
        <v>46</v>
      </c>
      <c r="C14" s="37" t="s">
        <v>47</v>
      </c>
      <c r="D14" s="37" t="s">
        <v>48</v>
      </c>
      <c r="E14" s="37" t="s">
        <v>95</v>
      </c>
      <c r="F14" s="38">
        <v>45562</v>
      </c>
      <c r="G14" s="39">
        <v>1155.98</v>
      </c>
      <c r="H14" s="39">
        <v>0</v>
      </c>
      <c r="I14" s="39">
        <v>1155.98</v>
      </c>
      <c r="J14" s="37" t="s">
        <v>49</v>
      </c>
      <c r="K14" s="37" t="s">
        <v>50</v>
      </c>
      <c r="L14" s="37" t="s">
        <v>18</v>
      </c>
      <c r="M14" s="40">
        <v>1</v>
      </c>
      <c r="N14" s="37" t="s">
        <v>51</v>
      </c>
      <c r="Q14" s="36" t="s">
        <v>85</v>
      </c>
    </row>
    <row r="15" spans="1:17" s="35" customFormat="1" x14ac:dyDescent="0.2">
      <c r="A15" s="37" t="s">
        <v>45</v>
      </c>
      <c r="B15" s="37" t="s">
        <v>46</v>
      </c>
      <c r="C15" s="37" t="s">
        <v>47</v>
      </c>
      <c r="D15" s="37" t="s">
        <v>48</v>
      </c>
      <c r="E15" s="37" t="s">
        <v>96</v>
      </c>
      <c r="F15" s="38">
        <v>45576</v>
      </c>
      <c r="G15" s="39">
        <v>605.55999999999995</v>
      </c>
      <c r="H15" s="39">
        <v>0</v>
      </c>
      <c r="I15" s="39">
        <v>605.55999999999995</v>
      </c>
      <c r="J15" s="37" t="s">
        <v>49</v>
      </c>
      <c r="K15" s="37" t="s">
        <v>50</v>
      </c>
      <c r="L15" s="37" t="s">
        <v>18</v>
      </c>
      <c r="M15" s="40">
        <v>1</v>
      </c>
      <c r="N15" s="37" t="s">
        <v>51</v>
      </c>
      <c r="Q15" s="36" t="s">
        <v>108</v>
      </c>
    </row>
    <row r="16" spans="1:17" s="35" customFormat="1" x14ac:dyDescent="0.2">
      <c r="A16" s="37" t="s">
        <v>97</v>
      </c>
      <c r="B16" s="37" t="s">
        <v>98</v>
      </c>
      <c r="C16" s="37" t="s">
        <v>99</v>
      </c>
      <c r="D16" s="37" t="s">
        <v>100</v>
      </c>
      <c r="E16" s="37" t="s">
        <v>96</v>
      </c>
      <c r="F16" s="38">
        <v>45576</v>
      </c>
      <c r="G16" s="39">
        <v>1459.14</v>
      </c>
      <c r="H16" s="39">
        <v>0</v>
      </c>
      <c r="I16" s="39">
        <v>1459.14</v>
      </c>
      <c r="J16" s="37" t="s">
        <v>49</v>
      </c>
      <c r="K16" s="37" t="s">
        <v>50</v>
      </c>
      <c r="L16" s="37" t="s">
        <v>18</v>
      </c>
      <c r="M16" s="40">
        <v>1</v>
      </c>
      <c r="N16" s="37" t="s">
        <v>51</v>
      </c>
      <c r="Q16" s="36" t="s">
        <v>108</v>
      </c>
    </row>
    <row r="17" spans="1:17" s="35" customFormat="1" x14ac:dyDescent="0.2">
      <c r="A17" s="37" t="s">
        <v>97</v>
      </c>
      <c r="B17" s="37" t="s">
        <v>98</v>
      </c>
      <c r="C17" s="37" t="s">
        <v>99</v>
      </c>
      <c r="D17" s="37" t="s">
        <v>100</v>
      </c>
      <c r="E17" s="37" t="s">
        <v>96</v>
      </c>
      <c r="F17" s="38">
        <v>45590</v>
      </c>
      <c r="G17" s="39">
        <v>1466.06</v>
      </c>
      <c r="H17" s="39">
        <v>0</v>
      </c>
      <c r="I17" s="39">
        <v>1466.06</v>
      </c>
      <c r="J17" s="37" t="s">
        <v>49</v>
      </c>
      <c r="K17" s="37" t="s">
        <v>50</v>
      </c>
      <c r="L17" s="37" t="s">
        <v>18</v>
      </c>
      <c r="M17" s="40">
        <v>1</v>
      </c>
      <c r="N17" s="37" t="s">
        <v>51</v>
      </c>
      <c r="Q17" s="36" t="s">
        <v>108</v>
      </c>
    </row>
    <row r="18" spans="1:17" s="35" customFormat="1" x14ac:dyDescent="0.2">
      <c r="A18" s="37" t="s">
        <v>97</v>
      </c>
      <c r="B18" s="37" t="s">
        <v>98</v>
      </c>
      <c r="C18" s="37" t="s">
        <v>99</v>
      </c>
      <c r="D18" s="37" t="s">
        <v>100</v>
      </c>
      <c r="E18" s="37" t="s">
        <v>106</v>
      </c>
      <c r="F18" s="38">
        <v>45604</v>
      </c>
      <c r="G18" s="39">
        <v>1436.04</v>
      </c>
      <c r="H18" s="39">
        <v>0</v>
      </c>
      <c r="I18" s="39">
        <v>1436.04</v>
      </c>
      <c r="J18" s="37" t="s">
        <v>49</v>
      </c>
      <c r="K18" s="37" t="s">
        <v>50</v>
      </c>
      <c r="L18" s="37" t="s">
        <v>18</v>
      </c>
      <c r="M18" s="40">
        <v>1</v>
      </c>
      <c r="N18" s="37" t="s">
        <v>51</v>
      </c>
      <c r="Q18" s="36" t="s">
        <v>108</v>
      </c>
    </row>
    <row r="19" spans="1:17" s="35" customFormat="1" x14ac:dyDescent="0.2">
      <c r="A19" s="37" t="s">
        <v>97</v>
      </c>
      <c r="B19" s="37" t="s">
        <v>98</v>
      </c>
      <c r="C19" s="37" t="s">
        <v>99</v>
      </c>
      <c r="D19" s="37" t="s">
        <v>100</v>
      </c>
      <c r="E19" s="37" t="s">
        <v>106</v>
      </c>
      <c r="F19" s="38">
        <v>45618</v>
      </c>
      <c r="G19" s="39">
        <v>1449.9</v>
      </c>
      <c r="H19" s="39">
        <v>0</v>
      </c>
      <c r="I19" s="39">
        <v>1449.9</v>
      </c>
      <c r="J19" s="37" t="s">
        <v>49</v>
      </c>
      <c r="K19" s="37" t="s">
        <v>50</v>
      </c>
      <c r="L19" s="37" t="s">
        <v>18</v>
      </c>
      <c r="M19" s="40">
        <v>1</v>
      </c>
      <c r="N19" s="37" t="s">
        <v>51</v>
      </c>
      <c r="Q19" s="36" t="s">
        <v>108</v>
      </c>
    </row>
    <row r="20" spans="1:17" s="35" customFormat="1" x14ac:dyDescent="0.2">
      <c r="A20" s="37" t="s">
        <v>97</v>
      </c>
      <c r="B20" s="37" t="s">
        <v>98</v>
      </c>
      <c r="C20" s="37" t="s">
        <v>99</v>
      </c>
      <c r="D20" s="37" t="s">
        <v>100</v>
      </c>
      <c r="E20" s="37" t="s">
        <v>107</v>
      </c>
      <c r="F20" s="38">
        <v>45632</v>
      </c>
      <c r="G20" s="39">
        <v>1491.46</v>
      </c>
      <c r="H20" s="39">
        <v>0</v>
      </c>
      <c r="I20" s="39">
        <v>1491.46</v>
      </c>
      <c r="J20" s="37" t="s">
        <v>49</v>
      </c>
      <c r="K20" s="37" t="s">
        <v>50</v>
      </c>
      <c r="L20" s="37" t="s">
        <v>18</v>
      </c>
      <c r="M20" s="40">
        <v>1</v>
      </c>
      <c r="N20" s="37" t="s">
        <v>51</v>
      </c>
      <c r="Q20" s="36" t="s">
        <v>108</v>
      </c>
    </row>
    <row r="21" spans="1:17" s="35" customFormat="1" x14ac:dyDescent="0.2">
      <c r="A21" s="37" t="s">
        <v>97</v>
      </c>
      <c r="B21" s="37" t="s">
        <v>98</v>
      </c>
      <c r="C21" s="37" t="s">
        <v>99</v>
      </c>
      <c r="D21" s="37" t="s">
        <v>100</v>
      </c>
      <c r="E21" s="37" t="s">
        <v>107</v>
      </c>
      <c r="F21" s="38">
        <v>45644</v>
      </c>
      <c r="G21" s="39">
        <v>150.47999999999999</v>
      </c>
      <c r="H21" s="39">
        <v>0</v>
      </c>
      <c r="I21" s="39">
        <v>150.47999999999999</v>
      </c>
      <c r="J21" s="37" t="s">
        <v>49</v>
      </c>
      <c r="K21" s="37" t="s">
        <v>50</v>
      </c>
      <c r="L21" s="37" t="s">
        <v>18</v>
      </c>
      <c r="M21" s="40">
        <v>1</v>
      </c>
      <c r="N21" s="37" t="s">
        <v>51</v>
      </c>
      <c r="Q21" s="36" t="s">
        <v>108</v>
      </c>
    </row>
    <row r="22" spans="1:17" s="35" customFormat="1" x14ac:dyDescent="0.2">
      <c r="A22" s="37" t="s">
        <v>97</v>
      </c>
      <c r="B22" s="37" t="s">
        <v>98</v>
      </c>
      <c r="C22" s="37" t="s">
        <v>99</v>
      </c>
      <c r="D22" s="37" t="s">
        <v>100</v>
      </c>
      <c r="E22" s="37" t="s">
        <v>107</v>
      </c>
      <c r="F22" s="38">
        <v>45646</v>
      </c>
      <c r="G22" s="39">
        <v>1431.43</v>
      </c>
      <c r="H22" s="39">
        <v>0</v>
      </c>
      <c r="I22" s="39">
        <v>1431.43</v>
      </c>
      <c r="J22" s="37" t="s">
        <v>49</v>
      </c>
      <c r="K22" s="37" t="s">
        <v>50</v>
      </c>
      <c r="L22" s="37" t="s">
        <v>18</v>
      </c>
      <c r="M22" s="40">
        <v>1</v>
      </c>
      <c r="N22" s="37" t="s">
        <v>51</v>
      </c>
      <c r="Q22" s="36" t="s">
        <v>108</v>
      </c>
    </row>
    <row r="23" spans="1:17" s="35" customFormat="1" x14ac:dyDescent="0.2">
      <c r="A23" s="41" t="s">
        <v>97</v>
      </c>
      <c r="B23" s="41" t="s">
        <v>98</v>
      </c>
      <c r="C23" s="41" t="s">
        <v>99</v>
      </c>
      <c r="D23" s="41" t="s">
        <v>100</v>
      </c>
      <c r="E23" s="41" t="s">
        <v>128</v>
      </c>
      <c r="F23" s="42">
        <v>45660</v>
      </c>
      <c r="G23" s="43">
        <v>1380.64</v>
      </c>
      <c r="H23" s="43">
        <v>0</v>
      </c>
      <c r="I23" s="43">
        <v>1380.64</v>
      </c>
      <c r="J23" s="41" t="s">
        <v>49</v>
      </c>
      <c r="K23" s="41" t="s">
        <v>50</v>
      </c>
      <c r="L23" s="41" t="s">
        <v>18</v>
      </c>
      <c r="M23" s="44">
        <v>1</v>
      </c>
      <c r="N23" s="41" t="s">
        <v>51</v>
      </c>
      <c r="Q23" s="36" t="s">
        <v>108</v>
      </c>
    </row>
    <row r="24" spans="1:17" s="35" customFormat="1" x14ac:dyDescent="0.2">
      <c r="A24" s="41" t="s">
        <v>97</v>
      </c>
      <c r="B24" s="41" t="s">
        <v>98</v>
      </c>
      <c r="C24" s="41" t="s">
        <v>129</v>
      </c>
      <c r="D24" s="41" t="s">
        <v>130</v>
      </c>
      <c r="E24" s="41" t="s">
        <v>128</v>
      </c>
      <c r="F24" s="42">
        <v>45674</v>
      </c>
      <c r="G24" s="43">
        <v>1403.73</v>
      </c>
      <c r="H24" s="43">
        <v>0</v>
      </c>
      <c r="I24" s="43">
        <v>1403.73</v>
      </c>
      <c r="J24" s="41" t="s">
        <v>49</v>
      </c>
      <c r="K24" s="41" t="s">
        <v>50</v>
      </c>
      <c r="L24" s="41" t="s">
        <v>18</v>
      </c>
      <c r="M24" s="44">
        <v>1</v>
      </c>
      <c r="N24" s="41" t="s">
        <v>51</v>
      </c>
      <c r="Q24" s="36" t="s">
        <v>108</v>
      </c>
    </row>
    <row r="25" spans="1:17" s="35" customFormat="1" x14ac:dyDescent="0.2">
      <c r="A25" s="41" t="s">
        <v>97</v>
      </c>
      <c r="B25" s="41" t="s">
        <v>98</v>
      </c>
      <c r="C25" s="41" t="s">
        <v>129</v>
      </c>
      <c r="D25" s="41" t="s">
        <v>130</v>
      </c>
      <c r="E25" s="41" t="s">
        <v>128</v>
      </c>
      <c r="F25" s="42">
        <v>45688</v>
      </c>
      <c r="G25" s="43">
        <v>1385.26</v>
      </c>
      <c r="H25" s="43">
        <v>0</v>
      </c>
      <c r="I25" s="43">
        <v>1385.26</v>
      </c>
      <c r="J25" s="41" t="s">
        <v>49</v>
      </c>
      <c r="K25" s="41" t="s">
        <v>50</v>
      </c>
      <c r="L25" s="41" t="s">
        <v>18</v>
      </c>
      <c r="M25" s="44">
        <v>1</v>
      </c>
      <c r="N25" s="41" t="s">
        <v>51</v>
      </c>
      <c r="Q25" s="36" t="s">
        <v>108</v>
      </c>
    </row>
    <row r="26" spans="1:17" s="35" customFormat="1" x14ac:dyDescent="0.2">
      <c r="A26" s="41" t="s">
        <v>97</v>
      </c>
      <c r="B26" s="41" t="s">
        <v>98</v>
      </c>
      <c r="C26" s="41" t="s">
        <v>129</v>
      </c>
      <c r="D26" s="41" t="s">
        <v>130</v>
      </c>
      <c r="E26" s="41" t="s">
        <v>135</v>
      </c>
      <c r="F26" s="42">
        <v>45702</v>
      </c>
      <c r="G26" s="43">
        <v>1489.15</v>
      </c>
      <c r="H26" s="43">
        <v>0</v>
      </c>
      <c r="I26" s="43">
        <v>1489.15</v>
      </c>
      <c r="J26" s="41" t="s">
        <v>49</v>
      </c>
      <c r="K26" s="41" t="s">
        <v>50</v>
      </c>
      <c r="L26" s="41" t="s">
        <v>18</v>
      </c>
      <c r="M26" s="44">
        <v>1</v>
      </c>
      <c r="N26" s="41" t="s">
        <v>51</v>
      </c>
      <c r="Q26" s="36" t="s">
        <v>108</v>
      </c>
    </row>
    <row r="27" spans="1:17" s="35" customFormat="1" x14ac:dyDescent="0.2">
      <c r="A27" s="41" t="s">
        <v>97</v>
      </c>
      <c r="B27" s="41" t="s">
        <v>98</v>
      </c>
      <c r="C27" s="41" t="s">
        <v>129</v>
      </c>
      <c r="D27" s="41" t="s">
        <v>130</v>
      </c>
      <c r="E27" s="41" t="s">
        <v>135</v>
      </c>
      <c r="F27" s="42">
        <v>45716</v>
      </c>
      <c r="G27" s="43">
        <v>1558.41</v>
      </c>
      <c r="H27" s="43">
        <v>0</v>
      </c>
      <c r="I27" s="43">
        <v>1558.41</v>
      </c>
      <c r="J27" s="41" t="s">
        <v>49</v>
      </c>
      <c r="K27" s="41" t="s">
        <v>50</v>
      </c>
      <c r="L27" s="41" t="s">
        <v>18</v>
      </c>
      <c r="M27" s="44">
        <v>1</v>
      </c>
      <c r="N27" s="41" t="s">
        <v>51</v>
      </c>
      <c r="Q27" s="36" t="s">
        <v>108</v>
      </c>
    </row>
    <row r="28" spans="1:17" s="35" customFormat="1" x14ac:dyDescent="0.2">
      <c r="A28" s="31" t="s">
        <v>97</v>
      </c>
      <c r="B28" s="31" t="s">
        <v>98</v>
      </c>
      <c r="C28" s="31" t="s">
        <v>129</v>
      </c>
      <c r="D28" s="31" t="s">
        <v>130</v>
      </c>
      <c r="E28" s="31" t="s">
        <v>136</v>
      </c>
      <c r="F28" s="32">
        <v>45730</v>
      </c>
      <c r="G28" s="33">
        <v>1454.51</v>
      </c>
      <c r="H28" s="33">
        <v>0</v>
      </c>
      <c r="I28" s="33">
        <v>1454.51</v>
      </c>
      <c r="J28" s="31" t="s">
        <v>49</v>
      </c>
      <c r="K28" s="31" t="s">
        <v>50</v>
      </c>
      <c r="L28" s="31" t="s">
        <v>18</v>
      </c>
      <c r="M28" s="34">
        <v>1</v>
      </c>
      <c r="N28" s="31" t="s">
        <v>51</v>
      </c>
      <c r="Q28" s="36" t="s">
        <v>108</v>
      </c>
    </row>
    <row r="29" spans="1:17" s="35" customFormat="1" x14ac:dyDescent="0.2">
      <c r="A29" s="31" t="s">
        <v>97</v>
      </c>
      <c r="B29" s="31" t="s">
        <v>98</v>
      </c>
      <c r="C29" s="31" t="s">
        <v>129</v>
      </c>
      <c r="D29" s="31" t="s">
        <v>130</v>
      </c>
      <c r="E29" s="31" t="s">
        <v>136</v>
      </c>
      <c r="F29" s="32">
        <v>45744</v>
      </c>
      <c r="G29" s="33">
        <v>1479.91</v>
      </c>
      <c r="H29" s="33">
        <v>0</v>
      </c>
      <c r="I29" s="33">
        <v>1479.91</v>
      </c>
      <c r="J29" s="31" t="s">
        <v>49</v>
      </c>
      <c r="K29" s="31" t="s">
        <v>50</v>
      </c>
      <c r="L29" s="31" t="s">
        <v>18</v>
      </c>
      <c r="M29" s="34">
        <v>1</v>
      </c>
      <c r="N29" s="31" t="s">
        <v>51</v>
      </c>
      <c r="Q29" s="36" t="s">
        <v>108</v>
      </c>
    </row>
    <row r="32" spans="1:17" x14ac:dyDescent="0.2">
      <c r="H32" s="56" t="s">
        <v>145</v>
      </c>
      <c r="I32" s="58">
        <f>SUM(G2:G29)</f>
        <v>34594.040000000008</v>
      </c>
    </row>
    <row r="37" spans="9:10" x14ac:dyDescent="0.2">
      <c r="I37" s="54"/>
    </row>
    <row r="39" spans="9:10" x14ac:dyDescent="0.2">
      <c r="I39" s="54"/>
    </row>
    <row r="41" spans="9:10" x14ac:dyDescent="0.2">
      <c r="J41" s="54"/>
    </row>
  </sheetData>
  <autoFilter ref="J1:J29" xr:uid="{94B1F231-C5DA-4AB5-8A0B-3E248A24BC47}"/>
  <sortState xmlns:xlrd2="http://schemas.microsoft.com/office/spreadsheetml/2017/richdata2" ref="A2:Q29">
    <sortCondition ref="Q1:Q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Y2 Budget</vt:lpstr>
      <vt:lpstr>Crisis Ally Training</vt:lpstr>
      <vt:lpstr>Local Travel Mileage</vt:lpstr>
      <vt:lpstr>Benefits</vt:lpstr>
      <vt:lpstr>Salary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Spence</dc:creator>
  <cp:lastModifiedBy>Joy Spence</cp:lastModifiedBy>
  <cp:lastPrinted>2025-04-22T20:20:34Z</cp:lastPrinted>
  <dcterms:created xsi:type="dcterms:W3CDTF">2023-02-02T21:48:37Z</dcterms:created>
  <dcterms:modified xsi:type="dcterms:W3CDTF">2025-05-05T15:47:25Z</dcterms:modified>
</cp:coreProperties>
</file>