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rcounties-my.sharepoint.com/personal/jspence_arorp_org/Documents/ARORP/Proposals/2023 Proposals/ARORP23-093 John 316 Housing/23-093 John 316 Housing/23-093 Updated Budget and Documents/"/>
    </mc:Choice>
  </mc:AlternateContent>
  <xr:revisionPtr revIDLastSave="0" documentId="8_{37D60E37-2DC3-5845-BBA2-03DDFD00F862}" xr6:coauthVersionLast="47" xr6:coauthVersionMax="47" xr10:uidLastSave="{00000000-0000-0000-0000-000000000000}"/>
  <bookViews>
    <workbookView xWindow="100" yWindow="1400" windowWidth="29040" windowHeight="16440" xr2:uid="{00000000-000D-0000-FFFF-FFFF00000000}"/>
  </bookViews>
  <sheets>
    <sheet name="Sheet1" sheetId="1" r:id="rId1"/>
    <sheet name="Building" sheetId="2" r:id="rId2"/>
    <sheet name="Dirt Work" sheetId="3" r:id="rId3"/>
    <sheet name="Foundation" sheetId="4" r:id="rId4"/>
    <sheet name="Retaining Wall" sheetId="5" r:id="rId5"/>
    <sheet name="Plumbing" sheetId="6" r:id="rId6"/>
    <sheet name="HVAC" sheetId="7" r:id="rId7"/>
    <sheet name="Electrical" sheetId="8" r:id="rId8"/>
    <sheet name="Metal Stud Framing Sheetrock" sheetId="9" r:id="rId9"/>
    <sheet name="Drop Ceiling" sheetId="10" r:id="rId10"/>
    <sheet name="Kitchen" sheetId="11" r:id="rId11"/>
    <sheet name="Walk-in Coolers" sheetId="12" r:id="rId12"/>
    <sheet name="Paint" sheetId="13" r:id="rId13"/>
    <sheet name="Stairs Handrails" sheetId="14" r:id="rId14"/>
    <sheet name="Stained Concrete" sheetId="15" r:id="rId15"/>
    <sheet name="Finished Carpentry" sheetId="16" r:id="rId16"/>
    <sheet name="Glass Frontage Windows" sheetId="17" r:id="rId17"/>
  </sheets>
  <definedNames>
    <definedName name="_xlnm.Print_Area" localSheetId="0">Sheet1!$A$1:$H$28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9" l="1"/>
  <c r="C68" i="6"/>
  <c r="C73" i="2"/>
  <c r="G8" i="1" l="1"/>
  <c r="E25" i="1"/>
  <c r="H25" i="1" s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C7" i="7"/>
  <c r="C42" i="16"/>
  <c r="C30" i="13"/>
  <c r="C24" i="11"/>
  <c r="C16" i="8"/>
  <c r="C35" i="5"/>
  <c r="C44" i="4"/>
  <c r="C7" i="3"/>
  <c r="C6" i="15"/>
  <c r="C7" i="14"/>
  <c r="C8" i="10"/>
  <c r="C1048575" i="1"/>
  <c r="C5" i="17"/>
  <c r="G25" i="1" l="1"/>
</calcChain>
</file>

<file path=xl/sharedStrings.xml><?xml version="1.0" encoding="utf-8"?>
<sst xmlns="http://schemas.openxmlformats.org/spreadsheetml/2006/main" count="553" uniqueCount="138">
  <si>
    <t>John 3:16 Ministries</t>
  </si>
  <si>
    <t>John 3:16 40 resident multipurpose housing</t>
  </si>
  <si>
    <t>Category</t>
  </si>
  <si>
    <t>Description</t>
  </si>
  <si>
    <t>Annual Amount</t>
  </si>
  <si>
    <t>Annual Amount Notes</t>
  </si>
  <si>
    <t>Spend to Date</t>
  </si>
  <si>
    <t>Spend to Date Notes</t>
  </si>
  <si>
    <t>Building</t>
  </si>
  <si>
    <t>Plumbing</t>
  </si>
  <si>
    <t>Electric</t>
  </si>
  <si>
    <t>Annual Budget:</t>
  </si>
  <si>
    <t>Spent to Date:</t>
  </si>
  <si>
    <t>Quarter: 4</t>
  </si>
  <si>
    <t>Dirt Work</t>
  </si>
  <si>
    <t>Foundation</t>
  </si>
  <si>
    <t>Retaining Wall</t>
  </si>
  <si>
    <t>HVAC</t>
  </si>
  <si>
    <t>Metal Stud Framing and Sheetrock</t>
  </si>
  <si>
    <t>Drop Ceiling</t>
  </si>
  <si>
    <t>Kitchen</t>
  </si>
  <si>
    <t>Walk-in Coolers</t>
  </si>
  <si>
    <t>Paint</t>
  </si>
  <si>
    <t>Stairs and Handrails</t>
  </si>
  <si>
    <t>Stained Concrete</t>
  </si>
  <si>
    <t>Finished Carpentry</t>
  </si>
  <si>
    <t>Glass Frontage and Windows</t>
  </si>
  <si>
    <t>Pinnacle Structures 80X200</t>
  </si>
  <si>
    <t>Preparation for building</t>
  </si>
  <si>
    <t>Rebar Anchors and Concrete</t>
  </si>
  <si>
    <t>Blocks Mortar and Cells Filled</t>
  </si>
  <si>
    <t>Water Main, Water, Septic, and Gas</t>
  </si>
  <si>
    <t>Air Condition Units and Duct Work</t>
  </si>
  <si>
    <t>Rough In, Trim Out, and Main Panel</t>
  </si>
  <si>
    <t>Metal Studs Framing and Sheetrock</t>
  </si>
  <si>
    <t>Kitchen Appliances and Counter Door</t>
  </si>
  <si>
    <t>2 10X10 Walk-in Coolers</t>
  </si>
  <si>
    <t>Paint for Walls</t>
  </si>
  <si>
    <t>Metal Stairs and Handrail around Building</t>
  </si>
  <si>
    <t xml:space="preserve">First and Second Floor Stain </t>
  </si>
  <si>
    <t>Showers, Bathroom Pertitions, Cabinetry</t>
  </si>
  <si>
    <t>Storefront Doors and Windows</t>
  </si>
  <si>
    <t>Pinnacle Structures</t>
  </si>
  <si>
    <t>All Steel Construction</t>
  </si>
  <si>
    <t>Home Depot</t>
  </si>
  <si>
    <t>Metal Roofing Supply</t>
  </si>
  <si>
    <t>Tool Central</t>
  </si>
  <si>
    <t>Tripp Supply</t>
  </si>
  <si>
    <t>Hedge's</t>
  </si>
  <si>
    <t>Hatfield Ready Mix</t>
  </si>
  <si>
    <t>Stubbs</t>
  </si>
  <si>
    <t>Sanders Supply</t>
  </si>
  <si>
    <t>Tractor Supply</t>
  </si>
  <si>
    <t>Midwest Lime Company</t>
  </si>
  <si>
    <t>Bradley Contracting, Inc</t>
  </si>
  <si>
    <t>Nettleton Concrete</t>
  </si>
  <si>
    <t>Barton's</t>
  </si>
  <si>
    <t>Roy Casady</t>
  </si>
  <si>
    <t>Halbert Pipe &amp; Steel</t>
  </si>
  <si>
    <t>JMS</t>
  </si>
  <si>
    <t>Walmart</t>
  </si>
  <si>
    <t>Amazon</t>
  </si>
  <si>
    <t>Midwest Lime Co</t>
  </si>
  <si>
    <t>Bradley Contracting</t>
  </si>
  <si>
    <t>Buchheit</t>
  </si>
  <si>
    <t>Harbor Freight</t>
  </si>
  <si>
    <t>Tri-County Supply</t>
  </si>
  <si>
    <t>Interstate Tapping</t>
  </si>
  <si>
    <t>Albert Bland Plumbing</t>
  </si>
  <si>
    <t>White River Construction</t>
  </si>
  <si>
    <t>Core &amp; Main</t>
  </si>
  <si>
    <t>Henard Utility</t>
  </si>
  <si>
    <t>Scott Clark</t>
  </si>
  <si>
    <t>AR DOT</t>
  </si>
  <si>
    <t>Wades Heating Cooling &amp; Electric</t>
  </si>
  <si>
    <t>RGB</t>
  </si>
  <si>
    <t>Electrical</t>
  </si>
  <si>
    <t>Campbell Acoustical &amp; Drywall</t>
  </si>
  <si>
    <t>Metal Stud Framing/ Sheetrock</t>
  </si>
  <si>
    <t>Webstaurant</t>
  </si>
  <si>
    <t>Stairs Handrails</t>
  </si>
  <si>
    <t>White Cap</t>
  </si>
  <si>
    <t>Chris Ishmael Tile</t>
  </si>
  <si>
    <t>Carpenter's Club</t>
  </si>
  <si>
    <t>Gary Ponder</t>
  </si>
  <si>
    <t>Finish Carpentry</t>
  </si>
  <si>
    <t>Jones Glass Builders</t>
  </si>
  <si>
    <t>Glass Frontage Windows</t>
  </si>
  <si>
    <t>TOTAL</t>
  </si>
  <si>
    <t>Completed</t>
  </si>
  <si>
    <t>Building and second floor materials</t>
  </si>
  <si>
    <t>Excavation and materials for foundation and landscaping</t>
  </si>
  <si>
    <t xml:space="preserve">Concrete and materials for foundation </t>
  </si>
  <si>
    <t>Block and materials for retaining wall</t>
  </si>
  <si>
    <t xml:space="preserve">Water main and all utilities for housing </t>
  </si>
  <si>
    <t>Charlie Wade to provide and install HVAC equipment</t>
  </si>
  <si>
    <t>RGB to provide and install electrical equipment</t>
  </si>
  <si>
    <t>Metal studs and sheetrock for the construction of the walls</t>
  </si>
  <si>
    <t>Ceiling material for building</t>
  </si>
  <si>
    <t>Comercial kitchen and material</t>
  </si>
  <si>
    <t>2 walk-in coolers</t>
  </si>
  <si>
    <t>Interior paint for walls</t>
  </si>
  <si>
    <t>Inside and outside stairs with handrails around building</t>
  </si>
  <si>
    <t>Floor covering for building</t>
  </si>
  <si>
    <t>Materials for bathrooms and showers</t>
  </si>
  <si>
    <t xml:space="preserve">Exterior doors and windows </t>
  </si>
  <si>
    <t>Miller-Newell</t>
  </si>
  <si>
    <t>Added to plumbing $15,583.73 (miller-newell) and 9,000 (white river construction) that does not reflect in the totals</t>
  </si>
  <si>
    <t xml:space="preserve"> </t>
  </si>
  <si>
    <t>Gibson Construction LLC</t>
  </si>
  <si>
    <t>Earthtech, Inc.</t>
  </si>
  <si>
    <t>Bartons</t>
  </si>
  <si>
    <t>Sweetwater</t>
  </si>
  <si>
    <t>Royal Overhead Door Inc.</t>
  </si>
  <si>
    <t>Grimco</t>
  </si>
  <si>
    <t>Advanced Plastics</t>
  </si>
  <si>
    <t>MC</t>
  </si>
  <si>
    <t>TCC</t>
  </si>
  <si>
    <t>101 Mobility LLC</t>
  </si>
  <si>
    <t>American Paper &amp; Twine</t>
  </si>
  <si>
    <t>Jones Glass Inc</t>
  </si>
  <si>
    <t>Sherwin-Williams</t>
  </si>
  <si>
    <t>Stage Audio Electronics</t>
  </si>
  <si>
    <t>Professional Flooring Supply</t>
  </si>
  <si>
    <t>Blick</t>
  </si>
  <si>
    <t>Fence Brokers</t>
  </si>
  <si>
    <t>Total</t>
  </si>
  <si>
    <t>OnPoint Drilling and Trenching</t>
  </si>
  <si>
    <t>Riggs</t>
  </si>
  <si>
    <t>.</t>
  </si>
  <si>
    <t>Littlefield</t>
  </si>
  <si>
    <t>101 Mobility, LLC</t>
  </si>
  <si>
    <t>Hanks</t>
  </si>
  <si>
    <t>Hedges</t>
  </si>
  <si>
    <t>Woodson &amp; Bozeman</t>
  </si>
  <si>
    <t>Ferguson</t>
  </si>
  <si>
    <t xml:space="preserve">Amount left to spend:                                                    </t>
  </si>
  <si>
    <t>Amount Leftover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</si>
</sst>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8" fontId="1" fillId="0" borderId="0" xfId="0" applyNumberFormat="1" applyFont="1"/>
    <xf numFmtId="14" fontId="0" fillId="0" borderId="0" xfId="0" applyNumberFormat="1"/>
    <xf numFmtId="164" fontId="0" fillId="0" borderId="0" xfId="0" applyNumberFormat="1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8" fontId="2" fillId="0" borderId="0" xfId="0" applyNumberFormat="1" applyFont="1"/>
    <xf numFmtId="14" fontId="1" fillId="0" borderId="0" xfId="0" applyNumberFormat="1" applyFont="1"/>
    <xf numFmtId="7" fontId="1" fillId="0" borderId="0" xfId="0" applyNumberFormat="1" applyFont="1"/>
    <xf numFmtId="44" fontId="3" fillId="0" borderId="0" xfId="0" applyNumberFormat="1" applyFont="1"/>
    <xf numFmtId="44" fontId="2" fillId="0" borderId="0" xfId="0" applyNumberFormat="1" applyFont="1"/>
    <xf numFmtId="44" fontId="0" fillId="0" borderId="0" xfId="0" applyNumberFormat="1"/>
    <xf numFmtId="44" fontId="1" fillId="0" borderId="0" xfId="0" applyNumberFormat="1" applyFont="1"/>
    <xf numFmtId="164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75"/>
  <sheetViews>
    <sheetView tabSelected="1" workbookViewId="0">
      <selection activeCell="H17" sqref="H17"/>
    </sheetView>
  </sheetViews>
  <sheetFormatPr baseColWidth="10" defaultColWidth="8.83203125" defaultRowHeight="15" x14ac:dyDescent="0.2"/>
  <cols>
    <col min="1" max="1" width="30.6640625" customWidth="1"/>
    <col min="2" max="2" width="28.6640625" customWidth="1"/>
    <col min="3" max="3" width="13.33203125" style="13" customWidth="1"/>
    <col min="4" max="4" width="48.5" bestFit="1" customWidth="1"/>
    <col min="5" max="5" width="18.5" style="13" customWidth="1"/>
    <col min="6" max="6" width="41.6640625" bestFit="1" customWidth="1"/>
    <col min="7" max="7" width="17.33203125" style="13" customWidth="1"/>
    <col min="8" max="8" width="11.83203125" bestFit="1" customWidth="1"/>
  </cols>
  <sheetData>
    <row r="1" spans="1:7" x14ac:dyDescent="0.2">
      <c r="A1" s="6" t="s">
        <v>0</v>
      </c>
      <c r="B1" s="7"/>
      <c r="C1" s="11"/>
      <c r="D1" s="7"/>
      <c r="E1" s="11"/>
      <c r="F1" s="7"/>
      <c r="G1" s="11"/>
    </row>
    <row r="2" spans="1:7" x14ac:dyDescent="0.2">
      <c r="A2" s="7" t="s">
        <v>1</v>
      </c>
      <c r="B2" s="7"/>
      <c r="C2" s="11"/>
      <c r="D2" s="7"/>
      <c r="E2" s="11"/>
      <c r="F2" s="7"/>
      <c r="G2" s="11"/>
    </row>
    <row r="3" spans="1:7" x14ac:dyDescent="0.2">
      <c r="A3" s="6" t="s">
        <v>13</v>
      </c>
      <c r="B3" s="7"/>
      <c r="C3" s="11"/>
      <c r="D3" s="7"/>
      <c r="E3" s="11"/>
      <c r="F3" s="7"/>
      <c r="G3" s="11"/>
    </row>
    <row r="4" spans="1:7" x14ac:dyDescent="0.2">
      <c r="A4" s="7"/>
      <c r="B4" s="7"/>
      <c r="C4" s="11"/>
      <c r="D4" s="7"/>
      <c r="E4" s="11"/>
      <c r="F4" s="7"/>
      <c r="G4" s="11"/>
    </row>
    <row r="5" spans="1:7" x14ac:dyDescent="0.2">
      <c r="A5" s="7"/>
      <c r="B5" s="7"/>
      <c r="C5" s="11"/>
      <c r="D5" s="7"/>
      <c r="E5" s="11"/>
      <c r="F5" s="7"/>
      <c r="G5" s="11"/>
    </row>
    <row r="6" spans="1:7" x14ac:dyDescent="0.2">
      <c r="A6" s="6" t="s">
        <v>2</v>
      </c>
      <c r="B6" s="6" t="s">
        <v>3</v>
      </c>
      <c r="C6" s="12" t="s">
        <v>4</v>
      </c>
      <c r="D6" s="6" t="s">
        <v>5</v>
      </c>
      <c r="E6" s="12" t="s">
        <v>6</v>
      </c>
      <c r="F6" s="6" t="s">
        <v>7</v>
      </c>
      <c r="G6" s="12" t="s">
        <v>137</v>
      </c>
    </row>
    <row r="7" spans="1:7" x14ac:dyDescent="0.2">
      <c r="A7" s="6"/>
      <c r="B7" s="6"/>
      <c r="C7" s="12"/>
      <c r="D7" s="6"/>
      <c r="E7" s="12"/>
      <c r="F7" s="6"/>
      <c r="G7" s="12"/>
    </row>
    <row r="8" spans="1:7" x14ac:dyDescent="0.2">
      <c r="A8" s="7" t="s">
        <v>8</v>
      </c>
      <c r="B8" s="7" t="s">
        <v>27</v>
      </c>
      <c r="C8" s="11">
        <v>450000</v>
      </c>
      <c r="D8" s="7" t="s">
        <v>90</v>
      </c>
      <c r="E8" s="13">
        <v>453878.36</v>
      </c>
      <c r="F8" s="7" t="s">
        <v>89</v>
      </c>
      <c r="G8" s="11">
        <f>C8-E8</f>
        <v>-3878.359999999986</v>
      </c>
    </row>
    <row r="9" spans="1:7" x14ac:dyDescent="0.2">
      <c r="A9" s="7" t="s">
        <v>14</v>
      </c>
      <c r="B9" s="7" t="s">
        <v>28</v>
      </c>
      <c r="C9" s="11">
        <v>20990.9</v>
      </c>
      <c r="D9" s="7" t="s">
        <v>91</v>
      </c>
      <c r="E9" s="13">
        <v>126149</v>
      </c>
      <c r="F9" s="7" t="s">
        <v>89</v>
      </c>
      <c r="G9" s="11">
        <f t="shared" ref="G9:G23" si="0">C9-E9</f>
        <v>-105158.1</v>
      </c>
    </row>
    <row r="10" spans="1:7" x14ac:dyDescent="0.2">
      <c r="A10" s="7" t="s">
        <v>15</v>
      </c>
      <c r="B10" s="7" t="s">
        <v>29</v>
      </c>
      <c r="C10" s="11">
        <v>109855.54</v>
      </c>
      <c r="D10" s="7" t="s">
        <v>92</v>
      </c>
      <c r="E10" s="11">
        <v>199953.9</v>
      </c>
      <c r="F10" s="7" t="s">
        <v>89</v>
      </c>
      <c r="G10" s="11">
        <f t="shared" si="0"/>
        <v>-90098.36</v>
      </c>
    </row>
    <row r="11" spans="1:7" x14ac:dyDescent="0.2">
      <c r="A11" s="7" t="s">
        <v>16</v>
      </c>
      <c r="B11" s="7" t="s">
        <v>30</v>
      </c>
      <c r="C11" s="11">
        <v>46424.95</v>
      </c>
      <c r="D11" s="7" t="s">
        <v>93</v>
      </c>
      <c r="E11" s="11">
        <v>69426.899999999994</v>
      </c>
      <c r="F11" s="7" t="s">
        <v>89</v>
      </c>
      <c r="G11" s="11">
        <f t="shared" si="0"/>
        <v>-23001.949999999997</v>
      </c>
    </row>
    <row r="12" spans="1:7" x14ac:dyDescent="0.2">
      <c r="A12" s="7" t="s">
        <v>9</v>
      </c>
      <c r="B12" s="7" t="s">
        <v>31</v>
      </c>
      <c r="C12" s="11">
        <v>529531.24</v>
      </c>
      <c r="D12" s="7" t="s">
        <v>94</v>
      </c>
      <c r="E12" s="11">
        <v>302208.32</v>
      </c>
      <c r="F12" s="7" t="s">
        <v>89</v>
      </c>
      <c r="G12" s="11">
        <f t="shared" si="0"/>
        <v>227322.91999999998</v>
      </c>
    </row>
    <row r="13" spans="1:7" x14ac:dyDescent="0.2">
      <c r="A13" s="7" t="s">
        <v>17</v>
      </c>
      <c r="B13" s="7" t="s">
        <v>32</v>
      </c>
      <c r="C13" s="11">
        <v>296994.38</v>
      </c>
      <c r="D13" s="7" t="s">
        <v>95</v>
      </c>
      <c r="E13" s="11">
        <v>257309.97</v>
      </c>
      <c r="F13" s="7" t="s">
        <v>89</v>
      </c>
      <c r="G13" s="11">
        <f t="shared" si="0"/>
        <v>39684.410000000003</v>
      </c>
    </row>
    <row r="14" spans="1:7" x14ac:dyDescent="0.2">
      <c r="A14" s="7" t="s">
        <v>10</v>
      </c>
      <c r="B14" s="7" t="s">
        <v>33</v>
      </c>
      <c r="C14" s="11">
        <v>308340.96000000002</v>
      </c>
      <c r="D14" s="7" t="s">
        <v>96</v>
      </c>
      <c r="E14" s="11">
        <v>485572.45</v>
      </c>
      <c r="F14" s="7" t="s">
        <v>89</v>
      </c>
      <c r="G14" s="11">
        <f t="shared" si="0"/>
        <v>-177231.49</v>
      </c>
    </row>
    <row r="15" spans="1:7" x14ac:dyDescent="0.2">
      <c r="A15" s="7" t="s">
        <v>18</v>
      </c>
      <c r="B15" s="7" t="s">
        <v>34</v>
      </c>
      <c r="C15" s="11">
        <v>122725.7</v>
      </c>
      <c r="D15" s="7" t="s">
        <v>97</v>
      </c>
      <c r="E15" s="11">
        <v>76123.289999999994</v>
      </c>
      <c r="F15" s="7" t="s">
        <v>89</v>
      </c>
      <c r="G15" s="11">
        <f t="shared" si="0"/>
        <v>46602.41</v>
      </c>
    </row>
    <row r="16" spans="1:7" x14ac:dyDescent="0.2">
      <c r="A16" s="7" t="s">
        <v>19</v>
      </c>
      <c r="B16" s="7" t="s">
        <v>19</v>
      </c>
      <c r="C16" s="11">
        <v>59709.1</v>
      </c>
      <c r="D16" s="7" t="s">
        <v>98</v>
      </c>
      <c r="E16" s="11">
        <v>1594.91</v>
      </c>
      <c r="F16" s="7" t="s">
        <v>89</v>
      </c>
      <c r="G16" s="11">
        <f t="shared" si="0"/>
        <v>58114.189999999995</v>
      </c>
    </row>
    <row r="17" spans="1:8" x14ac:dyDescent="0.2">
      <c r="A17" s="7" t="s">
        <v>20</v>
      </c>
      <c r="B17" s="7" t="s">
        <v>35</v>
      </c>
      <c r="C17" s="11">
        <v>87344.68</v>
      </c>
      <c r="D17" s="7" t="s">
        <v>99</v>
      </c>
      <c r="E17" s="11">
        <v>100465.17</v>
      </c>
      <c r="F17" s="7" t="s">
        <v>89</v>
      </c>
      <c r="G17" s="11">
        <f t="shared" si="0"/>
        <v>-13120.490000000005</v>
      </c>
    </row>
    <row r="18" spans="1:8" x14ac:dyDescent="0.2">
      <c r="A18" s="7" t="s">
        <v>21</v>
      </c>
      <c r="B18" s="7" t="s">
        <v>36</v>
      </c>
      <c r="C18" s="11">
        <v>47313.2</v>
      </c>
      <c r="D18" s="7" t="s">
        <v>100</v>
      </c>
      <c r="E18" s="11">
        <v>36010.44</v>
      </c>
      <c r="F18" s="7" t="s">
        <v>89</v>
      </c>
      <c r="G18" s="11">
        <f t="shared" si="0"/>
        <v>11302.759999999995</v>
      </c>
    </row>
    <row r="19" spans="1:8" x14ac:dyDescent="0.2">
      <c r="A19" s="7" t="s">
        <v>22</v>
      </c>
      <c r="B19" s="7" t="s">
        <v>37</v>
      </c>
      <c r="C19" s="11">
        <v>20904.41</v>
      </c>
      <c r="D19" s="7" t="s">
        <v>101</v>
      </c>
      <c r="E19" s="11">
        <v>17109.689999999999</v>
      </c>
      <c r="F19" s="7" t="s">
        <v>89</v>
      </c>
      <c r="G19" s="11">
        <f t="shared" si="0"/>
        <v>3794.7200000000012</v>
      </c>
    </row>
    <row r="20" spans="1:8" x14ac:dyDescent="0.2">
      <c r="A20" s="7" t="s">
        <v>23</v>
      </c>
      <c r="B20" s="7" t="s">
        <v>38</v>
      </c>
      <c r="C20" s="11">
        <v>7729.7</v>
      </c>
      <c r="D20" s="7" t="s">
        <v>102</v>
      </c>
      <c r="E20" s="11">
        <v>14395.33</v>
      </c>
      <c r="F20" s="7" t="s">
        <v>89</v>
      </c>
      <c r="G20" s="11">
        <f t="shared" si="0"/>
        <v>-6665.63</v>
      </c>
    </row>
    <row r="21" spans="1:8" x14ac:dyDescent="0.2">
      <c r="A21" s="7" t="s">
        <v>24</v>
      </c>
      <c r="B21" s="7" t="s">
        <v>39</v>
      </c>
      <c r="C21" s="11">
        <v>42012.14</v>
      </c>
      <c r="D21" s="7" t="s">
        <v>103</v>
      </c>
      <c r="E21" s="11">
        <v>12211.04</v>
      </c>
      <c r="F21" s="7" t="s">
        <v>89</v>
      </c>
      <c r="G21" s="11">
        <f t="shared" si="0"/>
        <v>29801.1</v>
      </c>
    </row>
    <row r="22" spans="1:8" x14ac:dyDescent="0.2">
      <c r="A22" s="7" t="s">
        <v>25</v>
      </c>
      <c r="B22" s="7" t="s">
        <v>40</v>
      </c>
      <c r="C22" s="11">
        <v>158599.20000000001</v>
      </c>
      <c r="D22" s="7" t="s">
        <v>104</v>
      </c>
      <c r="E22" s="11">
        <v>255149.38</v>
      </c>
      <c r="F22" s="7" t="s">
        <v>89</v>
      </c>
      <c r="G22" s="11">
        <f t="shared" si="0"/>
        <v>-96550.18</v>
      </c>
    </row>
    <row r="23" spans="1:8" x14ac:dyDescent="0.2">
      <c r="A23" s="7" t="s">
        <v>26</v>
      </c>
      <c r="B23" s="7" t="s">
        <v>41</v>
      </c>
      <c r="C23" s="11">
        <v>49436</v>
      </c>
      <c r="D23" s="7" t="s">
        <v>105</v>
      </c>
      <c r="E23" s="11">
        <v>43092</v>
      </c>
      <c r="F23" s="7" t="s">
        <v>89</v>
      </c>
      <c r="G23" s="11">
        <f t="shared" si="0"/>
        <v>6344</v>
      </c>
    </row>
    <row r="24" spans="1:8" x14ac:dyDescent="0.2">
      <c r="A24" s="7"/>
      <c r="B24" s="7"/>
      <c r="C24" s="11"/>
      <c r="D24" s="7"/>
      <c r="E24" s="12"/>
      <c r="F24" s="7"/>
      <c r="G24" s="11"/>
    </row>
    <row r="25" spans="1:8" x14ac:dyDescent="0.2">
      <c r="A25" s="7"/>
      <c r="B25" s="6" t="s">
        <v>11</v>
      </c>
      <c r="C25" s="12">
        <v>2357912.1</v>
      </c>
      <c r="D25" s="8" t="s">
        <v>12</v>
      </c>
      <c r="E25" s="12">
        <f>SUM(E8:E24)</f>
        <v>2450650.15</v>
      </c>
      <c r="F25" s="6" t="s">
        <v>136</v>
      </c>
      <c r="G25" s="12">
        <f>SUM(G8:G23)</f>
        <v>-92738.050000000032</v>
      </c>
      <c r="H25" s="2">
        <f>C25-E25</f>
        <v>-92738.049999999814</v>
      </c>
    </row>
    <row r="26" spans="1:8" x14ac:dyDescent="0.2">
      <c r="A26" s="7"/>
      <c r="B26" s="7"/>
      <c r="C26" s="11"/>
      <c r="D26" s="7"/>
      <c r="E26" s="11"/>
      <c r="F26" s="7"/>
      <c r="G26" s="11"/>
    </row>
    <row r="27" spans="1:8" x14ac:dyDescent="0.2">
      <c r="A27" s="7"/>
      <c r="B27" s="7"/>
      <c r="C27" s="11"/>
      <c r="D27" s="7"/>
      <c r="E27" s="11"/>
      <c r="F27" s="7"/>
      <c r="G27" s="11"/>
    </row>
    <row r="28" spans="1:8" ht="58.5" customHeight="1" x14ac:dyDescent="0.2">
      <c r="A28" s="7" t="s">
        <v>107</v>
      </c>
      <c r="B28" s="7"/>
      <c r="C28" s="11"/>
      <c r="D28" s="7"/>
      <c r="E28" s="11"/>
      <c r="F28" s="7"/>
      <c r="G28" s="11"/>
    </row>
    <row r="29" spans="1:8" x14ac:dyDescent="0.2">
      <c r="A29" s="7"/>
      <c r="B29" s="7"/>
      <c r="C29" s="11"/>
      <c r="D29" s="7"/>
      <c r="E29" s="11"/>
      <c r="F29" s="7"/>
      <c r="G29" s="11"/>
    </row>
    <row r="30" spans="1:8" x14ac:dyDescent="0.2">
      <c r="A30" s="7"/>
      <c r="B30" s="7"/>
      <c r="C30" s="11"/>
      <c r="D30" s="7"/>
      <c r="E30" s="11"/>
      <c r="F30" s="7"/>
      <c r="G30" s="11"/>
    </row>
    <row r="31" spans="1:8" x14ac:dyDescent="0.2">
      <c r="A31" s="7"/>
      <c r="B31" s="7"/>
      <c r="C31" s="11"/>
      <c r="D31" s="7"/>
      <c r="E31" s="11"/>
      <c r="F31" s="7"/>
      <c r="G31" s="11"/>
    </row>
    <row r="37" spans="5:5" x14ac:dyDescent="0.2">
      <c r="E37" s="14"/>
    </row>
    <row r="1048575" spans="3:3" x14ac:dyDescent="0.2">
      <c r="C1048575" s="13">
        <f>COUNT(C1:C1048574)</f>
        <v>17</v>
      </c>
    </row>
  </sheetData>
  <printOptions gridLines="1"/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6"/>
  <sheetViews>
    <sheetView workbookViewId="0">
      <selection activeCell="A5" sqref="A5"/>
    </sheetView>
  </sheetViews>
  <sheetFormatPr baseColWidth="10" defaultColWidth="8.83203125" defaultRowHeight="15" x14ac:dyDescent="0.2"/>
  <cols>
    <col min="1" max="1" width="32.33203125" customWidth="1"/>
    <col min="2" max="2" width="9.6640625" bestFit="1" customWidth="1"/>
    <col min="3" max="3" width="9.1640625" style="4"/>
  </cols>
  <sheetData>
    <row r="1" spans="1:4" x14ac:dyDescent="0.2">
      <c r="A1" s="1" t="s">
        <v>19</v>
      </c>
    </row>
    <row r="3" spans="1:4" x14ac:dyDescent="0.2">
      <c r="A3" t="s">
        <v>44</v>
      </c>
      <c r="B3" s="3">
        <v>45478</v>
      </c>
      <c r="C3" s="4">
        <v>1354.72</v>
      </c>
      <c r="D3" t="s">
        <v>116</v>
      </c>
    </row>
    <row r="4" spans="1:4" x14ac:dyDescent="0.2">
      <c r="A4" t="s">
        <v>44</v>
      </c>
      <c r="B4" s="3">
        <v>45478</v>
      </c>
      <c r="C4" s="4">
        <v>47.98</v>
      </c>
      <c r="D4" t="s">
        <v>116</v>
      </c>
    </row>
    <row r="5" spans="1:4" x14ac:dyDescent="0.2">
      <c r="A5" t="s">
        <v>44</v>
      </c>
      <c r="B5" s="3">
        <v>45487</v>
      </c>
      <c r="C5" s="4">
        <v>122.98</v>
      </c>
      <c r="D5" t="s">
        <v>116</v>
      </c>
    </row>
    <row r="6" spans="1:4" x14ac:dyDescent="0.2">
      <c r="A6" t="s">
        <v>44</v>
      </c>
      <c r="B6" s="3">
        <v>45488</v>
      </c>
      <c r="C6" s="4">
        <v>69.23</v>
      </c>
      <c r="D6" t="s">
        <v>116</v>
      </c>
    </row>
    <row r="8" spans="1:4" x14ac:dyDescent="0.2">
      <c r="B8" s="1" t="s">
        <v>126</v>
      </c>
      <c r="C8" s="5">
        <f>SUM(C1:C7)</f>
        <v>1594.91</v>
      </c>
    </row>
    <row r="16" spans="1:4" x14ac:dyDescent="0.2">
      <c r="C16" s="4">
        <v>1594.91</v>
      </c>
    </row>
  </sheetData>
  <sortState xmlns:xlrd2="http://schemas.microsoft.com/office/spreadsheetml/2017/richdata2" ref="A3:D6">
    <sortCondition ref="B3:B6"/>
  </sortState>
  <printOptions gridLines="1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4"/>
  <sheetViews>
    <sheetView topLeftCell="A2" zoomScale="143" zoomScaleNormal="143" workbookViewId="0">
      <selection activeCell="C27" sqref="C27"/>
    </sheetView>
  </sheetViews>
  <sheetFormatPr baseColWidth="10" defaultColWidth="8.83203125" defaultRowHeight="15" x14ac:dyDescent="0.2"/>
  <cols>
    <col min="1" max="1" width="23.6640625" bestFit="1" customWidth="1"/>
    <col min="2" max="2" width="19.1640625" customWidth="1"/>
    <col min="3" max="3" width="15.33203125" style="4" customWidth="1"/>
  </cols>
  <sheetData>
    <row r="1" spans="1:4" x14ac:dyDescent="0.2">
      <c r="A1" s="1" t="s">
        <v>20</v>
      </c>
    </row>
    <row r="3" spans="1:4" x14ac:dyDescent="0.2">
      <c r="A3" t="s">
        <v>79</v>
      </c>
      <c r="B3" s="3">
        <v>45355</v>
      </c>
      <c r="C3" s="4">
        <v>29927.87</v>
      </c>
    </row>
    <row r="4" spans="1:4" x14ac:dyDescent="0.2">
      <c r="A4" t="s">
        <v>79</v>
      </c>
      <c r="B4" s="3">
        <v>45356</v>
      </c>
      <c r="C4" s="4">
        <v>5915.27</v>
      </c>
    </row>
    <row r="5" spans="1:4" x14ac:dyDescent="0.2">
      <c r="A5" t="s">
        <v>112</v>
      </c>
      <c r="B5" s="3">
        <v>45449</v>
      </c>
      <c r="C5" s="4">
        <v>35935.129999999997</v>
      </c>
    </row>
    <row r="6" spans="1:4" x14ac:dyDescent="0.2">
      <c r="A6" t="s">
        <v>112</v>
      </c>
      <c r="B6" s="3">
        <v>45460</v>
      </c>
      <c r="C6" s="4">
        <v>1861.89</v>
      </c>
      <c r="D6" t="s">
        <v>116</v>
      </c>
    </row>
    <row r="7" spans="1:4" x14ac:dyDescent="0.2">
      <c r="A7" t="s">
        <v>61</v>
      </c>
      <c r="B7" s="3">
        <v>45462</v>
      </c>
      <c r="C7" s="4">
        <v>3002.1</v>
      </c>
      <c r="D7" t="s">
        <v>116</v>
      </c>
    </row>
    <row r="8" spans="1:4" x14ac:dyDescent="0.2">
      <c r="A8" t="s">
        <v>112</v>
      </c>
      <c r="B8" s="3">
        <v>45472</v>
      </c>
      <c r="C8" s="4">
        <v>1062.79</v>
      </c>
      <c r="D8" t="s">
        <v>116</v>
      </c>
    </row>
    <row r="9" spans="1:4" x14ac:dyDescent="0.2">
      <c r="A9" t="s">
        <v>112</v>
      </c>
      <c r="B9" s="3">
        <v>45483</v>
      </c>
      <c r="C9" s="4">
        <v>1240.8800000000001</v>
      </c>
      <c r="D9" t="s">
        <v>116</v>
      </c>
    </row>
    <row r="10" spans="1:4" x14ac:dyDescent="0.2">
      <c r="A10" t="s">
        <v>61</v>
      </c>
      <c r="B10" s="3">
        <v>45487</v>
      </c>
      <c r="C10" s="4">
        <v>142.62</v>
      </c>
      <c r="D10" t="s">
        <v>116</v>
      </c>
    </row>
    <row r="11" spans="1:4" x14ac:dyDescent="0.2">
      <c r="A11" t="s">
        <v>122</v>
      </c>
      <c r="B11" s="3">
        <v>45489</v>
      </c>
      <c r="C11" s="4">
        <v>120</v>
      </c>
      <c r="D11" t="s">
        <v>116</v>
      </c>
    </row>
    <row r="12" spans="1:4" x14ac:dyDescent="0.2">
      <c r="A12" t="s">
        <v>79</v>
      </c>
      <c r="B12" s="3">
        <v>45495</v>
      </c>
      <c r="C12" s="4">
        <v>4933.05</v>
      </c>
      <c r="D12" t="s">
        <v>116</v>
      </c>
    </row>
    <row r="13" spans="1:4" x14ac:dyDescent="0.2">
      <c r="A13" t="s">
        <v>44</v>
      </c>
      <c r="B13" s="3">
        <v>45499</v>
      </c>
      <c r="C13" s="4">
        <v>191.01</v>
      </c>
      <c r="D13" t="s">
        <v>116</v>
      </c>
    </row>
    <row r="14" spans="1:4" x14ac:dyDescent="0.2">
      <c r="A14" t="s">
        <v>61</v>
      </c>
      <c r="B14" s="3">
        <v>45499</v>
      </c>
      <c r="C14" s="4">
        <v>150.12</v>
      </c>
      <c r="D14" t="s">
        <v>116</v>
      </c>
    </row>
    <row r="15" spans="1:4" x14ac:dyDescent="0.2">
      <c r="A15" t="s">
        <v>61</v>
      </c>
      <c r="B15" s="3">
        <v>45499</v>
      </c>
      <c r="C15" s="4">
        <v>135.36000000000001</v>
      </c>
      <c r="D15" t="s">
        <v>116</v>
      </c>
    </row>
    <row r="16" spans="1:4" x14ac:dyDescent="0.2">
      <c r="A16" t="s">
        <v>113</v>
      </c>
      <c r="B16" s="3">
        <v>45512</v>
      </c>
      <c r="C16" s="4">
        <v>7977.42</v>
      </c>
    </row>
    <row r="17" spans="1:5" x14ac:dyDescent="0.2">
      <c r="A17" t="s">
        <v>117</v>
      </c>
      <c r="B17" s="3">
        <v>45519</v>
      </c>
      <c r="C17" s="4">
        <v>450</v>
      </c>
    </row>
    <row r="18" spans="1:5" x14ac:dyDescent="0.2">
      <c r="A18" t="s">
        <v>61</v>
      </c>
      <c r="B18" s="3">
        <v>45517</v>
      </c>
      <c r="C18" s="4">
        <v>19.97</v>
      </c>
    </row>
    <row r="19" spans="1:5" x14ac:dyDescent="0.2">
      <c r="A19" t="s">
        <v>61</v>
      </c>
      <c r="B19" s="3">
        <v>45517</v>
      </c>
      <c r="C19" s="4">
        <v>29.72</v>
      </c>
    </row>
    <row r="20" spans="1:5" x14ac:dyDescent="0.2">
      <c r="A20" t="s">
        <v>112</v>
      </c>
      <c r="B20" s="3">
        <v>45519</v>
      </c>
      <c r="C20" s="4">
        <v>6306.03</v>
      </c>
      <c r="D20" t="s">
        <v>116</v>
      </c>
    </row>
    <row r="21" spans="1:5" x14ac:dyDescent="0.2">
      <c r="A21" t="s">
        <v>112</v>
      </c>
      <c r="B21" s="3">
        <v>45518</v>
      </c>
      <c r="C21" s="4">
        <v>637.16</v>
      </c>
      <c r="D21" t="s">
        <v>116</v>
      </c>
    </row>
    <row r="22" spans="1:5" x14ac:dyDescent="0.2">
      <c r="A22" t="s">
        <v>112</v>
      </c>
      <c r="B22" s="3">
        <v>45518</v>
      </c>
      <c r="C22" s="4">
        <v>77.97</v>
      </c>
      <c r="D22" t="s">
        <v>116</v>
      </c>
    </row>
    <row r="23" spans="1:5" x14ac:dyDescent="0.2">
      <c r="A23" t="s">
        <v>61</v>
      </c>
      <c r="B23" s="3">
        <v>45517</v>
      </c>
      <c r="C23" s="4">
        <v>348.81</v>
      </c>
      <c r="D23" t="s">
        <v>116</v>
      </c>
    </row>
    <row r="24" spans="1:5" x14ac:dyDescent="0.2">
      <c r="B24" s="1" t="s">
        <v>88</v>
      </c>
      <c r="C24" s="5">
        <f>SUM(C3:C23)</f>
        <v>100465.16999999998</v>
      </c>
      <c r="D24" s="1"/>
      <c r="E24" s="1"/>
    </row>
  </sheetData>
  <sortState xmlns:xlrd2="http://schemas.microsoft.com/office/spreadsheetml/2017/richdata2" ref="A3:D17">
    <sortCondition ref="B3:B17"/>
  </sortState>
  <printOptions gridLines="1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4"/>
  <sheetViews>
    <sheetView workbookViewId="0">
      <selection activeCell="C11" sqref="C11"/>
    </sheetView>
  </sheetViews>
  <sheetFormatPr baseColWidth="10" defaultColWidth="8.83203125" defaultRowHeight="15" x14ac:dyDescent="0.2"/>
  <cols>
    <col min="1" max="1" width="17" customWidth="1"/>
    <col min="2" max="2" width="14.33203125" customWidth="1"/>
    <col min="3" max="3" width="19.1640625" style="4" customWidth="1"/>
  </cols>
  <sheetData>
    <row r="1" spans="1:3" x14ac:dyDescent="0.2">
      <c r="A1" s="1" t="s">
        <v>21</v>
      </c>
    </row>
    <row r="3" spans="1:3" x14ac:dyDescent="0.2">
      <c r="A3" t="s">
        <v>79</v>
      </c>
      <c r="B3" s="3">
        <v>45344</v>
      </c>
      <c r="C3" s="4">
        <v>36010.44</v>
      </c>
    </row>
    <row r="4" spans="1:3" x14ac:dyDescent="0.2">
      <c r="B4" s="1" t="s">
        <v>88</v>
      </c>
      <c r="C4" s="5">
        <v>36010.44</v>
      </c>
    </row>
  </sheetData>
  <printOptions gridLine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1"/>
  <sheetViews>
    <sheetView workbookViewId="0">
      <selection activeCell="H38" sqref="H38"/>
    </sheetView>
  </sheetViews>
  <sheetFormatPr baseColWidth="10" defaultColWidth="8.83203125" defaultRowHeight="15" x14ac:dyDescent="0.2"/>
  <cols>
    <col min="1" max="1" width="16.83203125" style="4" bestFit="1" customWidth="1"/>
    <col min="2" max="2" width="9.6640625" bestFit="1" customWidth="1"/>
    <col min="3" max="3" width="10.83203125" style="4" bestFit="1" customWidth="1"/>
  </cols>
  <sheetData>
    <row r="1" spans="1:4" x14ac:dyDescent="0.2">
      <c r="A1" s="5" t="s">
        <v>22</v>
      </c>
    </row>
    <row r="3" spans="1:4" x14ac:dyDescent="0.2">
      <c r="A3" s="4" t="s">
        <v>44</v>
      </c>
      <c r="B3" s="3">
        <v>45448</v>
      </c>
      <c r="C3" s="4">
        <v>87.97</v>
      </c>
      <c r="D3" t="s">
        <v>116</v>
      </c>
    </row>
    <row r="4" spans="1:4" x14ac:dyDescent="0.2">
      <c r="A4" s="4" t="s">
        <v>44</v>
      </c>
      <c r="B4" s="3">
        <v>45448</v>
      </c>
      <c r="C4" s="4">
        <v>244.19</v>
      </c>
      <c r="D4" t="s">
        <v>116</v>
      </c>
    </row>
    <row r="5" spans="1:4" x14ac:dyDescent="0.2">
      <c r="A5" s="4" t="s">
        <v>44</v>
      </c>
      <c r="B5" s="3">
        <v>45448</v>
      </c>
      <c r="C5" s="4">
        <v>906.11</v>
      </c>
      <c r="D5" t="s">
        <v>116</v>
      </c>
    </row>
    <row r="6" spans="1:4" x14ac:dyDescent="0.2">
      <c r="A6" s="4" t="s">
        <v>44</v>
      </c>
      <c r="B6" s="3">
        <v>45450</v>
      </c>
      <c r="C6" s="4">
        <v>299.73</v>
      </c>
      <c r="D6" t="s">
        <v>116</v>
      </c>
    </row>
    <row r="7" spans="1:4" x14ac:dyDescent="0.2">
      <c r="A7" s="4" t="s">
        <v>44</v>
      </c>
      <c r="B7" s="3">
        <v>45450</v>
      </c>
      <c r="C7" s="4">
        <v>448.79</v>
      </c>
      <c r="D7" t="s">
        <v>116</v>
      </c>
    </row>
    <row r="8" spans="1:4" x14ac:dyDescent="0.2">
      <c r="A8" s="4" t="s">
        <v>44</v>
      </c>
      <c r="B8" s="3">
        <v>45453</v>
      </c>
      <c r="C8" s="4">
        <v>378.09</v>
      </c>
      <c r="D8" t="s">
        <v>116</v>
      </c>
    </row>
    <row r="9" spans="1:4" x14ac:dyDescent="0.2">
      <c r="A9" s="4" t="s">
        <v>44</v>
      </c>
      <c r="B9" s="3">
        <v>45456</v>
      </c>
      <c r="C9" s="4">
        <v>710.09</v>
      </c>
      <c r="D9" t="s">
        <v>116</v>
      </c>
    </row>
    <row r="10" spans="1:4" x14ac:dyDescent="0.2">
      <c r="A10" s="4" t="s">
        <v>44</v>
      </c>
      <c r="B10" s="3">
        <v>45462</v>
      </c>
      <c r="C10" s="4">
        <v>63.73</v>
      </c>
      <c r="D10" t="s">
        <v>116</v>
      </c>
    </row>
    <row r="11" spans="1:4" x14ac:dyDescent="0.2">
      <c r="A11" s="4" t="s">
        <v>44</v>
      </c>
      <c r="B11" s="3">
        <v>45469</v>
      </c>
      <c r="C11" s="4">
        <v>27.7</v>
      </c>
      <c r="D11" t="s">
        <v>116</v>
      </c>
    </row>
    <row r="12" spans="1:4" x14ac:dyDescent="0.2">
      <c r="A12" s="4" t="s">
        <v>121</v>
      </c>
      <c r="B12" s="3">
        <v>45470</v>
      </c>
      <c r="C12" s="4">
        <v>6890.7</v>
      </c>
    </row>
    <row r="13" spans="1:4" x14ac:dyDescent="0.2">
      <c r="A13" s="4" t="s">
        <v>44</v>
      </c>
      <c r="B13" s="3">
        <v>45483</v>
      </c>
      <c r="C13" s="4">
        <v>88.73</v>
      </c>
      <c r="D13" t="s">
        <v>116</v>
      </c>
    </row>
    <row r="14" spans="1:4" x14ac:dyDescent="0.2">
      <c r="A14" s="4" t="s">
        <v>44</v>
      </c>
      <c r="B14" s="3">
        <v>45484</v>
      </c>
      <c r="C14" s="4">
        <v>396.13</v>
      </c>
      <c r="D14" t="s">
        <v>116</v>
      </c>
    </row>
    <row r="15" spans="1:4" x14ac:dyDescent="0.2">
      <c r="A15" s="4" t="s">
        <v>44</v>
      </c>
      <c r="B15" s="3">
        <v>45486</v>
      </c>
      <c r="C15" s="4">
        <v>100.21</v>
      </c>
      <c r="D15" t="s">
        <v>116</v>
      </c>
    </row>
    <row r="16" spans="1:4" x14ac:dyDescent="0.2">
      <c r="A16" s="4" t="s">
        <v>44</v>
      </c>
      <c r="B16" s="3">
        <v>45486</v>
      </c>
      <c r="C16" s="4">
        <v>15.47</v>
      </c>
      <c r="D16" t="s">
        <v>116</v>
      </c>
    </row>
    <row r="17" spans="1:4" x14ac:dyDescent="0.2">
      <c r="A17" s="4" t="s">
        <v>44</v>
      </c>
      <c r="B17" s="3">
        <v>45487</v>
      </c>
      <c r="C17" s="4">
        <v>69.7</v>
      </c>
      <c r="D17" t="s">
        <v>116</v>
      </c>
    </row>
    <row r="18" spans="1:4" x14ac:dyDescent="0.2">
      <c r="A18" s="4" t="s">
        <v>121</v>
      </c>
      <c r="B18" s="3">
        <v>45490</v>
      </c>
      <c r="C18" s="4">
        <v>1370.74</v>
      </c>
    </row>
    <row r="19" spans="1:4" x14ac:dyDescent="0.2">
      <c r="A19" s="4" t="s">
        <v>44</v>
      </c>
      <c r="B19" s="3">
        <v>45492</v>
      </c>
      <c r="C19" s="4">
        <v>162.78</v>
      </c>
      <c r="D19" t="s">
        <v>116</v>
      </c>
    </row>
    <row r="20" spans="1:4" x14ac:dyDescent="0.2">
      <c r="A20" s="4" t="s">
        <v>44</v>
      </c>
      <c r="B20" s="3">
        <v>45492</v>
      </c>
      <c r="C20" s="4">
        <v>104.06</v>
      </c>
      <c r="D20" t="s">
        <v>116</v>
      </c>
    </row>
    <row r="21" spans="1:4" x14ac:dyDescent="0.2">
      <c r="A21" s="4" t="s">
        <v>44</v>
      </c>
      <c r="B21" s="3">
        <v>45493</v>
      </c>
      <c r="C21" s="4">
        <v>49.68</v>
      </c>
      <c r="D21" t="s">
        <v>116</v>
      </c>
    </row>
    <row r="22" spans="1:4" x14ac:dyDescent="0.2">
      <c r="A22" s="4" t="s">
        <v>44</v>
      </c>
      <c r="B22" s="3">
        <v>45497</v>
      </c>
      <c r="C22" s="4">
        <v>141.19999999999999</v>
      </c>
      <c r="D22" t="s">
        <v>116</v>
      </c>
    </row>
    <row r="23" spans="1:4" x14ac:dyDescent="0.2">
      <c r="A23" s="4" t="s">
        <v>44</v>
      </c>
      <c r="B23" s="3">
        <v>45501</v>
      </c>
      <c r="C23" s="4">
        <v>198.08</v>
      </c>
      <c r="D23" t="s">
        <v>116</v>
      </c>
    </row>
    <row r="24" spans="1:4" x14ac:dyDescent="0.2">
      <c r="A24" s="4" t="s">
        <v>44</v>
      </c>
      <c r="B24" s="3">
        <v>45502</v>
      </c>
      <c r="C24" s="4">
        <v>68.42</v>
      </c>
      <c r="D24" t="s">
        <v>116</v>
      </c>
    </row>
    <row r="25" spans="1:4" x14ac:dyDescent="0.2">
      <c r="A25" s="4" t="s">
        <v>44</v>
      </c>
      <c r="B25" s="3">
        <v>45508</v>
      </c>
      <c r="C25" s="4">
        <v>24.17</v>
      </c>
      <c r="D25" t="s">
        <v>116</v>
      </c>
    </row>
    <row r="26" spans="1:4" x14ac:dyDescent="0.2">
      <c r="A26" s="4" t="s">
        <v>121</v>
      </c>
      <c r="B26" s="3">
        <v>45510</v>
      </c>
      <c r="C26" s="4">
        <v>183.02</v>
      </c>
    </row>
    <row r="27" spans="1:4" x14ac:dyDescent="0.2">
      <c r="A27" s="4" t="s">
        <v>44</v>
      </c>
      <c r="B27" s="3">
        <v>45518</v>
      </c>
      <c r="C27" s="4">
        <v>48.33</v>
      </c>
      <c r="D27" t="s">
        <v>116</v>
      </c>
    </row>
    <row r="28" spans="1:4" x14ac:dyDescent="0.2">
      <c r="A28" s="4" t="s">
        <v>121</v>
      </c>
      <c r="B28" s="3">
        <v>45523</v>
      </c>
      <c r="C28" s="4">
        <v>252.95</v>
      </c>
    </row>
    <row r="29" spans="1:4" x14ac:dyDescent="0.2">
      <c r="A29" s="4" t="s">
        <v>121</v>
      </c>
      <c r="B29" s="3">
        <v>45539</v>
      </c>
      <c r="C29" s="4">
        <v>3778.92</v>
      </c>
    </row>
    <row r="30" spans="1:4" x14ac:dyDescent="0.2">
      <c r="B30" s="1" t="s">
        <v>88</v>
      </c>
      <c r="C30" s="10">
        <f>SUM(C3:C29)</f>
        <v>17109.690000000002</v>
      </c>
    </row>
    <row r="31" spans="1:4" x14ac:dyDescent="0.2">
      <c r="A31" s="5"/>
      <c r="B31" s="1"/>
    </row>
  </sheetData>
  <sortState xmlns:xlrd2="http://schemas.microsoft.com/office/spreadsheetml/2017/richdata2" ref="A3:D28">
    <sortCondition ref="B3:B28"/>
  </sortState>
  <printOptions gridLines="1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7"/>
  <sheetViews>
    <sheetView topLeftCell="A4" workbookViewId="0">
      <selection activeCell="C17" sqref="C17"/>
    </sheetView>
  </sheetViews>
  <sheetFormatPr baseColWidth="10" defaultColWidth="8.83203125" defaultRowHeight="15" x14ac:dyDescent="0.2"/>
  <cols>
    <col min="1" max="1" width="27.1640625" customWidth="1"/>
    <col min="2" max="2" width="12.6640625" customWidth="1"/>
    <col min="3" max="3" width="16.5" style="4" customWidth="1"/>
  </cols>
  <sheetData>
    <row r="1" spans="1:3" x14ac:dyDescent="0.2">
      <c r="A1" s="1" t="s">
        <v>80</v>
      </c>
    </row>
    <row r="3" spans="1:3" x14ac:dyDescent="0.2">
      <c r="A3" t="s">
        <v>58</v>
      </c>
      <c r="B3" s="3">
        <v>45377</v>
      </c>
      <c r="C3" s="4">
        <v>4725.63</v>
      </c>
    </row>
    <row r="4" spans="1:3" x14ac:dyDescent="0.2">
      <c r="A4" t="s">
        <v>58</v>
      </c>
      <c r="B4" s="3">
        <v>45391</v>
      </c>
      <c r="C4" s="4">
        <v>7777.62</v>
      </c>
    </row>
    <row r="5" spans="1:3" x14ac:dyDescent="0.2">
      <c r="A5" t="s">
        <v>59</v>
      </c>
      <c r="B5" s="3">
        <v>45415</v>
      </c>
      <c r="C5" s="4">
        <v>978.48</v>
      </c>
    </row>
    <row r="6" spans="1:3" x14ac:dyDescent="0.2">
      <c r="A6" t="s">
        <v>58</v>
      </c>
      <c r="B6" s="3">
        <v>45488</v>
      </c>
      <c r="C6" s="4">
        <v>913.6</v>
      </c>
    </row>
    <row r="7" spans="1:3" x14ac:dyDescent="0.2">
      <c r="B7" s="1" t="s">
        <v>88</v>
      </c>
      <c r="C7" s="5">
        <f>SUM(C3:C6)</f>
        <v>14395.33</v>
      </c>
    </row>
  </sheetData>
  <printOptions gridLines="1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6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24.1640625" customWidth="1"/>
    <col min="2" max="2" width="15.6640625" customWidth="1"/>
    <col min="3" max="3" width="17.5" style="4" customWidth="1"/>
  </cols>
  <sheetData>
    <row r="1" spans="1:4" x14ac:dyDescent="0.2">
      <c r="A1" s="1" t="s">
        <v>24</v>
      </c>
    </row>
    <row r="3" spans="1:4" x14ac:dyDescent="0.2">
      <c r="A3" t="s">
        <v>81</v>
      </c>
      <c r="B3" s="3">
        <v>45408</v>
      </c>
      <c r="C3" s="4">
        <v>7806.47</v>
      </c>
    </row>
    <row r="4" spans="1:4" x14ac:dyDescent="0.2">
      <c r="A4" t="s">
        <v>81</v>
      </c>
      <c r="B4" s="3">
        <v>45447</v>
      </c>
      <c r="C4" s="4">
        <v>2974</v>
      </c>
      <c r="D4" t="s">
        <v>116</v>
      </c>
    </row>
    <row r="5" spans="1:4" x14ac:dyDescent="0.2">
      <c r="A5" t="s">
        <v>125</v>
      </c>
      <c r="B5" s="3">
        <v>45478</v>
      </c>
      <c r="C5" s="4">
        <v>1430.57</v>
      </c>
      <c r="D5" t="s">
        <v>116</v>
      </c>
    </row>
    <row r="6" spans="1:4" x14ac:dyDescent="0.2">
      <c r="B6" s="1" t="s">
        <v>88</v>
      </c>
      <c r="C6" s="5">
        <f>SUM(C3:C5)</f>
        <v>12211.04</v>
      </c>
    </row>
  </sheetData>
  <sortState xmlns:xlrd2="http://schemas.microsoft.com/office/spreadsheetml/2017/richdata2" ref="A3:D5">
    <sortCondition ref="B3:B5"/>
  </sortState>
  <printOptions gridLines="1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48"/>
  <sheetViews>
    <sheetView topLeftCell="A6" zoomScale="179" workbookViewId="0">
      <selection activeCell="F24" sqref="F24"/>
    </sheetView>
  </sheetViews>
  <sheetFormatPr baseColWidth="10" defaultColWidth="8.83203125" defaultRowHeight="15" x14ac:dyDescent="0.2"/>
  <cols>
    <col min="1" max="1" width="30.5" customWidth="1"/>
    <col min="2" max="2" width="16.83203125" customWidth="1"/>
    <col min="3" max="3" width="19.5" style="4" customWidth="1"/>
  </cols>
  <sheetData>
    <row r="1" spans="1:4" x14ac:dyDescent="0.2">
      <c r="A1" s="1" t="s">
        <v>85</v>
      </c>
    </row>
    <row r="3" spans="1:4" x14ac:dyDescent="0.2">
      <c r="A3" t="s">
        <v>44</v>
      </c>
      <c r="B3" s="3">
        <v>45376</v>
      </c>
      <c r="C3" s="4">
        <v>9329.31</v>
      </c>
    </row>
    <row r="4" spans="1:4" x14ac:dyDescent="0.2">
      <c r="A4" t="s">
        <v>82</v>
      </c>
      <c r="B4" s="3">
        <v>45379</v>
      </c>
      <c r="C4" s="4">
        <v>24453.15</v>
      </c>
    </row>
    <row r="5" spans="1:4" x14ac:dyDescent="0.2">
      <c r="A5" t="s">
        <v>83</v>
      </c>
      <c r="B5" s="3">
        <v>45379</v>
      </c>
      <c r="C5" s="4">
        <v>72923.710000000006</v>
      </c>
    </row>
    <row r="6" spans="1:4" x14ac:dyDescent="0.2">
      <c r="A6" t="s">
        <v>84</v>
      </c>
      <c r="B6" s="3">
        <v>45386</v>
      </c>
      <c r="C6" s="4">
        <v>11502.5</v>
      </c>
    </row>
    <row r="7" spans="1:4" x14ac:dyDescent="0.2">
      <c r="A7" t="s">
        <v>77</v>
      </c>
      <c r="B7" s="3">
        <v>45404</v>
      </c>
      <c r="C7" s="4">
        <v>12020.06</v>
      </c>
    </row>
    <row r="8" spans="1:4" x14ac:dyDescent="0.2">
      <c r="A8" t="s">
        <v>77</v>
      </c>
      <c r="B8" s="3">
        <v>45435</v>
      </c>
      <c r="C8" s="4">
        <v>22263.759999999998</v>
      </c>
    </row>
    <row r="9" spans="1:4" x14ac:dyDescent="0.2">
      <c r="A9" t="s">
        <v>111</v>
      </c>
      <c r="B9" s="3">
        <v>45474</v>
      </c>
      <c r="C9" s="4">
        <v>3448.02</v>
      </c>
    </row>
    <row r="10" spans="1:4" x14ac:dyDescent="0.2">
      <c r="A10" t="s">
        <v>61</v>
      </c>
      <c r="B10" s="3">
        <v>45475</v>
      </c>
      <c r="C10" s="4">
        <v>959.4</v>
      </c>
      <c r="D10" t="s">
        <v>116</v>
      </c>
    </row>
    <row r="11" spans="1:4" x14ac:dyDescent="0.2">
      <c r="A11" t="s">
        <v>61</v>
      </c>
      <c r="B11" s="3">
        <v>45475</v>
      </c>
      <c r="C11" s="4">
        <v>114.18</v>
      </c>
      <c r="D11" t="s">
        <v>116</v>
      </c>
    </row>
    <row r="12" spans="1:4" x14ac:dyDescent="0.2">
      <c r="A12" t="s">
        <v>61</v>
      </c>
      <c r="B12" s="3">
        <v>45475</v>
      </c>
      <c r="C12" s="4">
        <v>36.700000000000003</v>
      </c>
      <c r="D12" t="s">
        <v>116</v>
      </c>
    </row>
    <row r="13" spans="1:4" x14ac:dyDescent="0.2">
      <c r="A13" t="s">
        <v>77</v>
      </c>
      <c r="B13" s="3">
        <v>45476</v>
      </c>
      <c r="C13" s="4">
        <v>41233.82</v>
      </c>
    </row>
    <row r="14" spans="1:4" x14ac:dyDescent="0.2">
      <c r="A14" t="s">
        <v>44</v>
      </c>
      <c r="B14" s="3">
        <v>45481</v>
      </c>
      <c r="C14" s="4">
        <v>1091.07</v>
      </c>
      <c r="D14" t="s">
        <v>116</v>
      </c>
    </row>
    <row r="15" spans="1:4" x14ac:dyDescent="0.2">
      <c r="A15" t="s">
        <v>124</v>
      </c>
      <c r="B15" s="3">
        <v>45481</v>
      </c>
      <c r="C15" s="4">
        <v>2261.52</v>
      </c>
      <c r="D15" t="s">
        <v>116</v>
      </c>
    </row>
    <row r="16" spans="1:4" x14ac:dyDescent="0.2">
      <c r="A16" t="s">
        <v>123</v>
      </c>
      <c r="B16" s="3">
        <v>45482</v>
      </c>
      <c r="C16" s="4">
        <v>244.5</v>
      </c>
      <c r="D16" t="s">
        <v>116</v>
      </c>
    </row>
    <row r="17" spans="1:4" x14ac:dyDescent="0.2">
      <c r="A17" t="s">
        <v>44</v>
      </c>
      <c r="B17" s="3">
        <v>45487</v>
      </c>
      <c r="C17" s="4">
        <v>72.45</v>
      </c>
      <c r="D17" t="s">
        <v>116</v>
      </c>
    </row>
    <row r="18" spans="1:4" x14ac:dyDescent="0.2">
      <c r="A18" t="s">
        <v>44</v>
      </c>
      <c r="B18" s="3">
        <v>45492</v>
      </c>
      <c r="C18" s="4">
        <v>62.54</v>
      </c>
      <c r="D18" t="s">
        <v>116</v>
      </c>
    </row>
    <row r="19" spans="1:4" x14ac:dyDescent="0.2">
      <c r="A19" t="s">
        <v>50</v>
      </c>
      <c r="B19" s="3">
        <v>45495</v>
      </c>
      <c r="C19" s="4">
        <v>1436.28</v>
      </c>
    </row>
    <row r="20" spans="1:4" x14ac:dyDescent="0.2">
      <c r="A20" t="s">
        <v>44</v>
      </c>
      <c r="B20" s="3">
        <v>45495</v>
      </c>
      <c r="C20" s="4">
        <v>493.1</v>
      </c>
      <c r="D20" t="s">
        <v>116</v>
      </c>
    </row>
    <row r="21" spans="1:4" x14ac:dyDescent="0.2">
      <c r="A21" t="s">
        <v>50</v>
      </c>
      <c r="B21" s="3">
        <v>45497</v>
      </c>
      <c r="C21" s="4">
        <v>646.23</v>
      </c>
    </row>
    <row r="22" spans="1:4" x14ac:dyDescent="0.2">
      <c r="A22" t="s">
        <v>44</v>
      </c>
      <c r="B22" s="3">
        <v>45497</v>
      </c>
      <c r="C22" s="4">
        <v>154.44</v>
      </c>
      <c r="D22" t="s">
        <v>116</v>
      </c>
    </row>
    <row r="23" spans="1:4" x14ac:dyDescent="0.2">
      <c r="A23" t="s">
        <v>44</v>
      </c>
      <c r="B23" s="3">
        <v>45500</v>
      </c>
      <c r="C23" s="4">
        <v>479.8</v>
      </c>
      <c r="D23" t="s">
        <v>116</v>
      </c>
    </row>
    <row r="24" spans="1:4" x14ac:dyDescent="0.2">
      <c r="A24" t="s">
        <v>118</v>
      </c>
      <c r="B24" s="3">
        <v>45504</v>
      </c>
      <c r="C24" s="4">
        <v>12241.8</v>
      </c>
    </row>
    <row r="25" spans="1:4" x14ac:dyDescent="0.2">
      <c r="A25" t="s">
        <v>44</v>
      </c>
      <c r="B25" s="3">
        <v>45509</v>
      </c>
      <c r="C25" s="4">
        <v>35.369999999999997</v>
      </c>
      <c r="D25" t="s">
        <v>116</v>
      </c>
    </row>
    <row r="26" spans="1:4" x14ac:dyDescent="0.2">
      <c r="A26" t="s">
        <v>119</v>
      </c>
      <c r="B26" s="3">
        <v>45511</v>
      </c>
      <c r="C26" s="4">
        <v>1296.77</v>
      </c>
    </row>
    <row r="27" spans="1:4" x14ac:dyDescent="0.2">
      <c r="A27" t="s">
        <v>44</v>
      </c>
      <c r="B27" s="3">
        <v>45511</v>
      </c>
      <c r="C27" s="4">
        <v>267.54000000000002</v>
      </c>
      <c r="D27" t="s">
        <v>116</v>
      </c>
    </row>
    <row r="28" spans="1:4" x14ac:dyDescent="0.2">
      <c r="A28" t="s">
        <v>44</v>
      </c>
      <c r="B28" s="3">
        <v>45516</v>
      </c>
      <c r="C28" s="4">
        <v>104.39</v>
      </c>
      <c r="D28" t="s">
        <v>116</v>
      </c>
    </row>
    <row r="29" spans="1:4" x14ac:dyDescent="0.2">
      <c r="A29" t="s">
        <v>50</v>
      </c>
      <c r="B29" s="3">
        <v>45517</v>
      </c>
      <c r="C29" s="4">
        <v>593.54999999999995</v>
      </c>
    </row>
    <row r="30" spans="1:4" x14ac:dyDescent="0.2">
      <c r="A30" t="s">
        <v>44</v>
      </c>
      <c r="B30" s="3">
        <v>45517</v>
      </c>
      <c r="C30" s="4">
        <v>307.41000000000003</v>
      </c>
      <c r="D30" t="s">
        <v>116</v>
      </c>
    </row>
    <row r="31" spans="1:4" x14ac:dyDescent="0.2">
      <c r="A31" t="s">
        <v>44</v>
      </c>
      <c r="B31" s="3">
        <v>45517</v>
      </c>
      <c r="C31" s="4">
        <v>114.8</v>
      </c>
      <c r="D31" t="s">
        <v>116</v>
      </c>
    </row>
    <row r="32" spans="1:4" x14ac:dyDescent="0.2">
      <c r="A32" t="s">
        <v>119</v>
      </c>
      <c r="B32" s="3">
        <v>45518</v>
      </c>
      <c r="C32" s="4">
        <v>557.63</v>
      </c>
    </row>
    <row r="33" spans="1:4" x14ac:dyDescent="0.2">
      <c r="A33" t="s">
        <v>44</v>
      </c>
      <c r="B33" s="3">
        <v>45519</v>
      </c>
      <c r="C33" s="4">
        <v>84.98</v>
      </c>
      <c r="D33" t="s">
        <v>116</v>
      </c>
    </row>
    <row r="34" spans="1:4" x14ac:dyDescent="0.2">
      <c r="A34" t="s">
        <v>120</v>
      </c>
      <c r="B34" s="3">
        <v>45524</v>
      </c>
      <c r="C34" s="4">
        <v>4566</v>
      </c>
    </row>
    <row r="35" spans="1:4" x14ac:dyDescent="0.2">
      <c r="A35" t="s">
        <v>77</v>
      </c>
      <c r="B35" s="3">
        <v>45533</v>
      </c>
      <c r="C35" s="4">
        <v>29007.32</v>
      </c>
    </row>
    <row r="36" spans="1:4" x14ac:dyDescent="0.2">
      <c r="A36" t="s">
        <v>44</v>
      </c>
      <c r="B36" s="3">
        <v>45532</v>
      </c>
      <c r="C36" s="4">
        <v>15.18</v>
      </c>
    </row>
    <row r="37" spans="1:4" x14ac:dyDescent="0.2">
      <c r="A37" t="s">
        <v>44</v>
      </c>
      <c r="B37" s="3">
        <v>45532</v>
      </c>
      <c r="C37" s="4">
        <v>41.65</v>
      </c>
    </row>
    <row r="38" spans="1:4" x14ac:dyDescent="0.2">
      <c r="A38" t="s">
        <v>44</v>
      </c>
      <c r="B38" s="3">
        <v>45533</v>
      </c>
      <c r="C38" s="4">
        <v>12.31</v>
      </c>
    </row>
    <row r="39" spans="1:4" x14ac:dyDescent="0.2">
      <c r="A39" t="s">
        <v>44</v>
      </c>
      <c r="B39" s="3">
        <v>45527</v>
      </c>
      <c r="C39" s="4">
        <v>89.13</v>
      </c>
    </row>
    <row r="40" spans="1:4" x14ac:dyDescent="0.2">
      <c r="A40" t="s">
        <v>44</v>
      </c>
      <c r="B40" s="3">
        <v>45528</v>
      </c>
      <c r="C40" s="4">
        <v>108.18</v>
      </c>
    </row>
    <row r="41" spans="1:4" x14ac:dyDescent="0.2">
      <c r="A41" t="s">
        <v>77</v>
      </c>
      <c r="B41" s="3">
        <v>45561</v>
      </c>
      <c r="C41" s="4">
        <v>478.83</v>
      </c>
    </row>
    <row r="42" spans="1:4" x14ac:dyDescent="0.2">
      <c r="B42" s="1" t="s">
        <v>88</v>
      </c>
      <c r="C42" s="15">
        <f>SUM(C3:C41)</f>
        <v>255149.38</v>
      </c>
    </row>
    <row r="48" spans="1:4" x14ac:dyDescent="0.2">
      <c r="B48" t="s">
        <v>108</v>
      </c>
    </row>
  </sheetData>
  <sortState xmlns:xlrd2="http://schemas.microsoft.com/office/spreadsheetml/2017/richdata2" ref="A3:D34">
    <sortCondition ref="B3:B34"/>
  </sortState>
  <printOptions gridLines="1"/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5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29.33203125" customWidth="1"/>
    <col min="2" max="2" width="15.83203125" customWidth="1"/>
    <col min="3" max="3" width="19.83203125" style="4" customWidth="1"/>
  </cols>
  <sheetData>
    <row r="1" spans="1:3" x14ac:dyDescent="0.2">
      <c r="A1" s="1" t="s">
        <v>87</v>
      </c>
    </row>
    <row r="3" spans="1:3" x14ac:dyDescent="0.2">
      <c r="A3" t="s">
        <v>86</v>
      </c>
      <c r="B3" s="3">
        <v>45416</v>
      </c>
      <c r="C3" s="4">
        <v>32190</v>
      </c>
    </row>
    <row r="4" spans="1:3" x14ac:dyDescent="0.2">
      <c r="A4" t="s">
        <v>86</v>
      </c>
      <c r="B4" s="3">
        <v>45429</v>
      </c>
      <c r="C4" s="4">
        <v>10902</v>
      </c>
    </row>
    <row r="5" spans="1:3" x14ac:dyDescent="0.2">
      <c r="B5" s="1" t="s">
        <v>88</v>
      </c>
      <c r="C5" s="5">
        <f>SUM(C3:C4)</f>
        <v>43092</v>
      </c>
    </row>
  </sheetData>
  <printOptions gridLine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3"/>
  <sheetViews>
    <sheetView topLeftCell="A64" zoomScale="200" workbookViewId="0">
      <selection activeCell="A73" sqref="A73"/>
    </sheetView>
  </sheetViews>
  <sheetFormatPr baseColWidth="10" defaultColWidth="8.83203125" defaultRowHeight="15" x14ac:dyDescent="0.2"/>
  <cols>
    <col min="1" max="1" width="20.5" bestFit="1" customWidth="1"/>
    <col min="2" max="2" width="25.5" customWidth="1"/>
    <col min="3" max="3" width="25.5" style="4" customWidth="1"/>
  </cols>
  <sheetData>
    <row r="1" spans="1:3" x14ac:dyDescent="0.2">
      <c r="A1" s="1" t="s">
        <v>8</v>
      </c>
    </row>
    <row r="3" spans="1:3" x14ac:dyDescent="0.2">
      <c r="A3" t="s">
        <v>42</v>
      </c>
      <c r="B3" s="3">
        <v>45140</v>
      </c>
      <c r="C3" s="4">
        <v>59973</v>
      </c>
    </row>
    <row r="4" spans="1:3" x14ac:dyDescent="0.2">
      <c r="A4" t="s">
        <v>44</v>
      </c>
      <c r="B4" s="3">
        <v>45200</v>
      </c>
      <c r="C4" s="4">
        <v>400.4</v>
      </c>
    </row>
    <row r="5" spans="1:3" x14ac:dyDescent="0.2">
      <c r="A5" t="s">
        <v>44</v>
      </c>
      <c r="B5" s="3">
        <v>45204</v>
      </c>
      <c r="C5" s="4">
        <v>421.27</v>
      </c>
    </row>
    <row r="6" spans="1:3" x14ac:dyDescent="0.2">
      <c r="A6" t="s">
        <v>44</v>
      </c>
      <c r="B6" s="3">
        <v>45207</v>
      </c>
      <c r="C6" s="4">
        <v>749.8</v>
      </c>
    </row>
    <row r="7" spans="1:3" x14ac:dyDescent="0.2">
      <c r="A7" t="s">
        <v>44</v>
      </c>
      <c r="B7" s="3">
        <v>45214</v>
      </c>
      <c r="C7" s="4">
        <v>110.2</v>
      </c>
    </row>
    <row r="8" spans="1:3" x14ac:dyDescent="0.2">
      <c r="A8" t="s">
        <v>44</v>
      </c>
      <c r="B8" s="3">
        <v>45217</v>
      </c>
      <c r="C8" s="4">
        <v>421.36</v>
      </c>
    </row>
    <row r="9" spans="1:3" x14ac:dyDescent="0.2">
      <c r="A9" t="s">
        <v>44</v>
      </c>
      <c r="B9" s="3">
        <v>45221</v>
      </c>
      <c r="C9" s="4">
        <v>26.88</v>
      </c>
    </row>
    <row r="10" spans="1:3" x14ac:dyDescent="0.2">
      <c r="A10" t="s">
        <v>42</v>
      </c>
      <c r="B10" s="3">
        <v>45222</v>
      </c>
      <c r="C10" s="4">
        <v>263881</v>
      </c>
    </row>
    <row r="11" spans="1:3" x14ac:dyDescent="0.2">
      <c r="A11" t="s">
        <v>44</v>
      </c>
      <c r="B11" s="3">
        <v>45236</v>
      </c>
      <c r="C11" s="4">
        <v>142.05000000000001</v>
      </c>
    </row>
    <row r="12" spans="1:3" x14ac:dyDescent="0.2">
      <c r="A12" t="s">
        <v>44</v>
      </c>
      <c r="B12" s="3">
        <v>45260</v>
      </c>
      <c r="C12" s="4">
        <v>105.2</v>
      </c>
    </row>
    <row r="13" spans="1:3" x14ac:dyDescent="0.2">
      <c r="A13" t="s">
        <v>44</v>
      </c>
      <c r="B13" s="3">
        <v>45263</v>
      </c>
      <c r="C13" s="4">
        <v>151.34</v>
      </c>
    </row>
    <row r="14" spans="1:3" x14ac:dyDescent="0.2">
      <c r="A14" t="s">
        <v>44</v>
      </c>
      <c r="B14" s="3">
        <v>45270</v>
      </c>
      <c r="C14" s="4">
        <v>52.94</v>
      </c>
    </row>
    <row r="15" spans="1:3" x14ac:dyDescent="0.2">
      <c r="A15" t="s">
        <v>44</v>
      </c>
      <c r="B15" s="3">
        <v>45288</v>
      </c>
      <c r="C15" s="4">
        <v>1036.75</v>
      </c>
    </row>
    <row r="16" spans="1:3" x14ac:dyDescent="0.2">
      <c r="A16" t="s">
        <v>44</v>
      </c>
      <c r="B16" s="3">
        <v>45291</v>
      </c>
      <c r="C16" s="4">
        <v>249</v>
      </c>
    </row>
    <row r="17" spans="1:3" x14ac:dyDescent="0.2">
      <c r="A17" t="s">
        <v>45</v>
      </c>
      <c r="B17" s="3">
        <v>45300</v>
      </c>
      <c r="C17" s="4">
        <v>130.13999999999999</v>
      </c>
    </row>
    <row r="18" spans="1:3" x14ac:dyDescent="0.2">
      <c r="A18" t="s">
        <v>47</v>
      </c>
      <c r="B18" s="3">
        <v>45307</v>
      </c>
      <c r="C18" s="4">
        <v>510.83</v>
      </c>
    </row>
    <row r="19" spans="1:3" x14ac:dyDescent="0.2">
      <c r="A19" t="s">
        <v>44</v>
      </c>
      <c r="B19" s="3">
        <v>45312</v>
      </c>
      <c r="C19" s="4">
        <v>89.98</v>
      </c>
    </row>
    <row r="20" spans="1:3" x14ac:dyDescent="0.2">
      <c r="A20" t="s">
        <v>44</v>
      </c>
      <c r="B20" s="3">
        <v>45327</v>
      </c>
      <c r="C20" s="4">
        <v>146.19</v>
      </c>
    </row>
    <row r="21" spans="1:3" x14ac:dyDescent="0.2">
      <c r="A21" t="s">
        <v>46</v>
      </c>
      <c r="B21" s="3">
        <v>45327</v>
      </c>
      <c r="C21" s="4">
        <v>46.16</v>
      </c>
    </row>
    <row r="22" spans="1:3" x14ac:dyDescent="0.2">
      <c r="A22" t="s">
        <v>44</v>
      </c>
      <c r="B22" s="3">
        <v>45329</v>
      </c>
      <c r="C22" s="4">
        <v>3107.26</v>
      </c>
    </row>
    <row r="23" spans="1:3" x14ac:dyDescent="0.2">
      <c r="A23" t="s">
        <v>44</v>
      </c>
      <c r="B23" s="3">
        <v>45334</v>
      </c>
      <c r="C23" s="4">
        <v>2180.12</v>
      </c>
    </row>
    <row r="24" spans="1:3" x14ac:dyDescent="0.2">
      <c r="A24" t="s">
        <v>44</v>
      </c>
      <c r="B24" s="3">
        <v>45335</v>
      </c>
      <c r="C24" s="4">
        <v>59.68</v>
      </c>
    </row>
    <row r="25" spans="1:3" x14ac:dyDescent="0.2">
      <c r="A25" t="s">
        <v>44</v>
      </c>
      <c r="B25" s="3">
        <v>45337</v>
      </c>
      <c r="C25" s="4">
        <v>33</v>
      </c>
    </row>
    <row r="26" spans="1:3" x14ac:dyDescent="0.2">
      <c r="A26" t="s">
        <v>52</v>
      </c>
      <c r="B26" s="3">
        <v>45337</v>
      </c>
      <c r="C26" s="4">
        <v>46.2</v>
      </c>
    </row>
    <row r="27" spans="1:3" x14ac:dyDescent="0.2">
      <c r="A27" t="s">
        <v>44</v>
      </c>
      <c r="B27" s="3">
        <v>45342</v>
      </c>
      <c r="C27" s="4">
        <v>11007.92</v>
      </c>
    </row>
    <row r="28" spans="1:3" x14ac:dyDescent="0.2">
      <c r="A28" t="s">
        <v>44</v>
      </c>
      <c r="B28" s="3">
        <v>45347</v>
      </c>
      <c r="C28" s="4">
        <v>423.32</v>
      </c>
    </row>
    <row r="29" spans="1:3" x14ac:dyDescent="0.2">
      <c r="A29" t="s">
        <v>42</v>
      </c>
      <c r="B29" s="3">
        <v>45348</v>
      </c>
      <c r="C29" s="4">
        <v>528.83000000000004</v>
      </c>
    </row>
    <row r="30" spans="1:3" x14ac:dyDescent="0.2">
      <c r="A30" t="s">
        <v>42</v>
      </c>
      <c r="B30" s="3">
        <v>45351</v>
      </c>
      <c r="C30" s="4">
        <v>105.19</v>
      </c>
    </row>
    <row r="31" spans="1:3" x14ac:dyDescent="0.2">
      <c r="A31" t="s">
        <v>44</v>
      </c>
      <c r="B31" s="3">
        <v>45351</v>
      </c>
      <c r="C31" s="4">
        <v>406.56</v>
      </c>
    </row>
    <row r="32" spans="1:3" x14ac:dyDescent="0.2">
      <c r="A32" t="s">
        <v>51</v>
      </c>
      <c r="B32" s="3">
        <v>45355</v>
      </c>
      <c r="C32" s="4">
        <v>199.06</v>
      </c>
    </row>
    <row r="33" spans="1:4" x14ac:dyDescent="0.2">
      <c r="A33" t="s">
        <v>44</v>
      </c>
      <c r="B33" s="3">
        <v>45371</v>
      </c>
      <c r="C33" s="4">
        <v>370.7</v>
      </c>
    </row>
    <row r="34" spans="1:4" x14ac:dyDescent="0.2">
      <c r="A34" t="s">
        <v>43</v>
      </c>
      <c r="B34" s="3">
        <v>45376</v>
      </c>
      <c r="C34" s="4">
        <v>60000</v>
      </c>
    </row>
    <row r="35" spans="1:4" x14ac:dyDescent="0.2">
      <c r="A35" t="s">
        <v>44</v>
      </c>
      <c r="B35" s="3">
        <v>45377</v>
      </c>
      <c r="C35" s="4">
        <v>31.42</v>
      </c>
    </row>
    <row r="36" spans="1:4" x14ac:dyDescent="0.2">
      <c r="A36" t="s">
        <v>48</v>
      </c>
      <c r="B36" s="3">
        <v>45383</v>
      </c>
      <c r="C36" s="4">
        <v>91.81</v>
      </c>
    </row>
    <row r="37" spans="1:4" x14ac:dyDescent="0.2">
      <c r="A37" t="s">
        <v>42</v>
      </c>
      <c r="B37" s="3">
        <v>45385</v>
      </c>
      <c r="C37" s="4">
        <v>940.68</v>
      </c>
    </row>
    <row r="38" spans="1:4" x14ac:dyDescent="0.2">
      <c r="A38" t="s">
        <v>44</v>
      </c>
      <c r="B38" s="3">
        <v>45387</v>
      </c>
      <c r="C38" s="4">
        <v>185.03</v>
      </c>
    </row>
    <row r="39" spans="1:4" x14ac:dyDescent="0.2">
      <c r="A39" t="s">
        <v>49</v>
      </c>
      <c r="B39" s="3">
        <v>45391</v>
      </c>
      <c r="C39" s="4">
        <v>1360.8</v>
      </c>
    </row>
    <row r="40" spans="1:4" x14ac:dyDescent="0.2">
      <c r="A40" t="s">
        <v>44</v>
      </c>
      <c r="B40" s="3">
        <v>45392</v>
      </c>
      <c r="C40" s="4">
        <v>142.07</v>
      </c>
    </row>
    <row r="41" spans="1:4" x14ac:dyDescent="0.2">
      <c r="A41" t="s">
        <v>50</v>
      </c>
      <c r="B41" s="3">
        <v>45393</v>
      </c>
      <c r="C41" s="4">
        <v>155.91999999999999</v>
      </c>
    </row>
    <row r="42" spans="1:4" x14ac:dyDescent="0.2">
      <c r="A42" t="s">
        <v>45</v>
      </c>
      <c r="B42" s="3">
        <v>45411</v>
      </c>
      <c r="C42" s="4">
        <v>477.9</v>
      </c>
    </row>
    <row r="43" spans="1:4" x14ac:dyDescent="0.2">
      <c r="A43" t="s">
        <v>48</v>
      </c>
      <c r="B43" s="3">
        <v>45418</v>
      </c>
      <c r="C43" s="4">
        <v>91.81</v>
      </c>
    </row>
    <row r="44" spans="1:4" x14ac:dyDescent="0.2">
      <c r="A44" t="s">
        <v>111</v>
      </c>
      <c r="B44" s="3">
        <v>45418</v>
      </c>
      <c r="C44" s="4">
        <v>373.9</v>
      </c>
    </row>
    <row r="45" spans="1:4" x14ac:dyDescent="0.2">
      <c r="A45" t="s">
        <v>44</v>
      </c>
      <c r="B45" s="3">
        <v>45434</v>
      </c>
      <c r="C45" s="4">
        <v>965.79</v>
      </c>
      <c r="D45" t="s">
        <v>116</v>
      </c>
    </row>
    <row r="46" spans="1:4" x14ac:dyDescent="0.2">
      <c r="A46" t="s">
        <v>48</v>
      </c>
      <c r="B46" s="3">
        <v>45446</v>
      </c>
      <c r="C46" s="4">
        <v>91.81</v>
      </c>
    </row>
    <row r="47" spans="1:4" x14ac:dyDescent="0.2">
      <c r="A47" t="s">
        <v>44</v>
      </c>
      <c r="B47" s="3">
        <v>45451</v>
      </c>
      <c r="C47" s="4">
        <v>965.8</v>
      </c>
      <c r="D47" t="s">
        <v>116</v>
      </c>
    </row>
    <row r="48" spans="1:4" x14ac:dyDescent="0.2">
      <c r="A48" t="s">
        <v>44</v>
      </c>
      <c r="B48" s="3">
        <v>45462</v>
      </c>
      <c r="C48" s="4">
        <v>177.94</v>
      </c>
      <c r="D48" t="s">
        <v>116</v>
      </c>
    </row>
    <row r="49" spans="1:4" x14ac:dyDescent="0.2">
      <c r="A49" t="s">
        <v>44</v>
      </c>
      <c r="B49" s="3">
        <v>45462</v>
      </c>
      <c r="C49" s="4">
        <v>285.14</v>
      </c>
      <c r="D49" t="s">
        <v>116</v>
      </c>
    </row>
    <row r="50" spans="1:4" x14ac:dyDescent="0.2">
      <c r="A50" t="s">
        <v>48</v>
      </c>
      <c r="B50" s="3">
        <v>45470</v>
      </c>
      <c r="C50" s="4">
        <v>91.81</v>
      </c>
    </row>
    <row r="51" spans="1:4" x14ac:dyDescent="0.2">
      <c r="A51" t="s">
        <v>44</v>
      </c>
      <c r="B51" s="3">
        <v>45485</v>
      </c>
      <c r="C51" s="4">
        <v>50.12</v>
      </c>
      <c r="D51" t="s">
        <v>116</v>
      </c>
    </row>
    <row r="52" spans="1:4" x14ac:dyDescent="0.2">
      <c r="A52" t="s">
        <v>48</v>
      </c>
      <c r="B52" s="3">
        <v>45505</v>
      </c>
      <c r="C52" s="4">
        <v>91.81</v>
      </c>
    </row>
    <row r="53" spans="1:4" x14ac:dyDescent="0.2">
      <c r="A53" t="s">
        <v>61</v>
      </c>
      <c r="B53" s="3">
        <v>45505</v>
      </c>
      <c r="C53" s="4">
        <v>186.55</v>
      </c>
      <c r="D53" t="s">
        <v>116</v>
      </c>
    </row>
    <row r="54" spans="1:4" x14ac:dyDescent="0.2">
      <c r="A54" t="s">
        <v>44</v>
      </c>
      <c r="B54" s="3">
        <v>45505</v>
      </c>
      <c r="C54" s="4">
        <v>84.15</v>
      </c>
      <c r="D54" t="s">
        <v>116</v>
      </c>
    </row>
    <row r="55" spans="1:4" x14ac:dyDescent="0.2">
      <c r="A55" t="s">
        <v>44</v>
      </c>
      <c r="B55" s="3">
        <v>45506</v>
      </c>
      <c r="C55" s="4">
        <v>33.43</v>
      </c>
      <c r="D55" t="s">
        <v>116</v>
      </c>
    </row>
    <row r="56" spans="1:4" x14ac:dyDescent="0.2">
      <c r="A56" t="s">
        <v>44</v>
      </c>
      <c r="B56" s="3">
        <v>45506</v>
      </c>
      <c r="C56" s="4">
        <v>45.28</v>
      </c>
      <c r="D56" t="s">
        <v>116</v>
      </c>
    </row>
    <row r="57" spans="1:4" x14ac:dyDescent="0.2">
      <c r="A57" t="s">
        <v>61</v>
      </c>
      <c r="B57" s="3">
        <v>45516</v>
      </c>
      <c r="C57" s="4">
        <v>386.4</v>
      </c>
      <c r="D57" t="s">
        <v>116</v>
      </c>
    </row>
    <row r="58" spans="1:4" x14ac:dyDescent="0.2">
      <c r="A58" t="s">
        <v>61</v>
      </c>
      <c r="B58" s="3">
        <v>45517</v>
      </c>
      <c r="C58" s="4">
        <v>377.8</v>
      </c>
      <c r="D58" t="s">
        <v>116</v>
      </c>
    </row>
    <row r="59" spans="1:4" x14ac:dyDescent="0.2">
      <c r="A59" t="s">
        <v>61</v>
      </c>
      <c r="B59" s="3">
        <v>45517</v>
      </c>
      <c r="C59" s="4">
        <v>632.27</v>
      </c>
      <c r="D59" t="s">
        <v>116</v>
      </c>
    </row>
    <row r="60" spans="1:4" x14ac:dyDescent="0.2">
      <c r="A60" t="s">
        <v>44</v>
      </c>
      <c r="B60" s="3">
        <v>45517</v>
      </c>
      <c r="C60" s="4">
        <v>603.14</v>
      </c>
      <c r="D60" t="s">
        <v>116</v>
      </c>
    </row>
    <row r="61" spans="1:4" x14ac:dyDescent="0.2">
      <c r="A61" t="s">
        <v>44</v>
      </c>
      <c r="B61" s="3">
        <v>45519</v>
      </c>
      <c r="C61" s="4">
        <v>378.64</v>
      </c>
      <c r="D61" t="s">
        <v>116</v>
      </c>
    </row>
    <row r="62" spans="1:4" x14ac:dyDescent="0.2">
      <c r="A62" t="s">
        <v>114</v>
      </c>
      <c r="B62" s="3">
        <v>45523</v>
      </c>
      <c r="C62" s="4">
        <v>2550.21</v>
      </c>
    </row>
    <row r="63" spans="1:4" x14ac:dyDescent="0.2">
      <c r="A63" t="s">
        <v>115</v>
      </c>
      <c r="B63" s="3">
        <v>45523</v>
      </c>
      <c r="C63" s="4">
        <v>173.75</v>
      </c>
    </row>
    <row r="64" spans="1:4" x14ac:dyDescent="0.2">
      <c r="A64" t="s">
        <v>114</v>
      </c>
      <c r="B64" s="3">
        <v>45525</v>
      </c>
      <c r="C64" s="4">
        <v>124.74</v>
      </c>
    </row>
    <row r="65" spans="1:3" x14ac:dyDescent="0.2">
      <c r="A65" t="s">
        <v>131</v>
      </c>
      <c r="B65" s="3">
        <v>45553</v>
      </c>
      <c r="C65" s="4">
        <v>5241.8</v>
      </c>
    </row>
    <row r="66" spans="1:3" x14ac:dyDescent="0.2">
      <c r="A66" t="s">
        <v>132</v>
      </c>
      <c r="B66" s="3">
        <v>45558</v>
      </c>
      <c r="C66" s="4">
        <v>21505.8</v>
      </c>
    </row>
    <row r="67" spans="1:3" x14ac:dyDescent="0.2">
      <c r="A67" t="s">
        <v>133</v>
      </c>
      <c r="B67" s="3">
        <v>45539</v>
      </c>
      <c r="C67" s="4">
        <v>91.81</v>
      </c>
    </row>
    <row r="68" spans="1:3" x14ac:dyDescent="0.2">
      <c r="A68" t="s">
        <v>134</v>
      </c>
      <c r="B68" s="3">
        <v>45546</v>
      </c>
      <c r="C68" s="4">
        <v>4297.79</v>
      </c>
    </row>
    <row r="69" spans="1:3" x14ac:dyDescent="0.2">
      <c r="A69" t="s">
        <v>50</v>
      </c>
      <c r="B69" s="3">
        <v>45530</v>
      </c>
      <c r="C69" s="4">
        <v>1913.13</v>
      </c>
    </row>
    <row r="70" spans="1:3" x14ac:dyDescent="0.2">
      <c r="A70" t="s">
        <v>58</v>
      </c>
      <c r="B70" s="3">
        <v>45526</v>
      </c>
      <c r="C70" s="4">
        <v>1053.01</v>
      </c>
    </row>
    <row r="71" spans="1:3" x14ac:dyDescent="0.2">
      <c r="A71" t="s">
        <v>58</v>
      </c>
      <c r="B71" s="3">
        <v>45539</v>
      </c>
      <c r="C71" s="4">
        <v>514.77</v>
      </c>
    </row>
    <row r="72" spans="1:3" x14ac:dyDescent="0.2">
      <c r="A72" t="s">
        <v>129</v>
      </c>
      <c r="B72" s="1" t="s">
        <v>88</v>
      </c>
      <c r="C72" s="5"/>
    </row>
    <row r="73" spans="1:3" x14ac:dyDescent="0.2">
      <c r="C73" s="4">
        <f>SUM(C3:C72)</f>
        <v>453878.3600000001</v>
      </c>
    </row>
  </sheetData>
  <sortState xmlns:xlrd2="http://schemas.microsoft.com/office/spreadsheetml/2017/richdata2" ref="A3:D64">
    <sortCondition ref="B3:B64"/>
  </sortState>
  <printOptions gridLine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"/>
  <sheetViews>
    <sheetView zoomScale="189" workbookViewId="0">
      <selection activeCell="C11" sqref="C11"/>
    </sheetView>
  </sheetViews>
  <sheetFormatPr baseColWidth="10" defaultColWidth="8.83203125" defaultRowHeight="15" x14ac:dyDescent="0.2"/>
  <cols>
    <col min="1" max="1" width="22.5" bestFit="1" customWidth="1"/>
    <col min="2" max="2" width="21.1640625" customWidth="1"/>
    <col min="3" max="3" width="16.83203125" style="4" customWidth="1"/>
  </cols>
  <sheetData>
    <row r="1" spans="1:3" x14ac:dyDescent="0.2">
      <c r="A1" s="1" t="s">
        <v>14</v>
      </c>
    </row>
    <row r="3" spans="1:3" x14ac:dyDescent="0.2">
      <c r="A3" t="s">
        <v>128</v>
      </c>
      <c r="B3" s="3">
        <v>45295</v>
      </c>
      <c r="C3" s="4">
        <v>122178.44</v>
      </c>
    </row>
    <row r="4" spans="1:3" x14ac:dyDescent="0.2">
      <c r="A4" t="s">
        <v>54</v>
      </c>
      <c r="B4" s="3">
        <v>45299</v>
      </c>
      <c r="C4" s="4">
        <v>514.69000000000005</v>
      </c>
    </row>
    <row r="5" spans="1:3" x14ac:dyDescent="0.2">
      <c r="A5" t="s">
        <v>53</v>
      </c>
      <c r="B5" s="3">
        <v>45412</v>
      </c>
      <c r="C5" s="4">
        <v>455.87</v>
      </c>
    </row>
    <row r="6" spans="1:3" x14ac:dyDescent="0.2">
      <c r="A6" t="s">
        <v>109</v>
      </c>
      <c r="B6" s="3">
        <v>45446</v>
      </c>
      <c r="C6" s="4">
        <v>3000</v>
      </c>
    </row>
    <row r="7" spans="1:3" x14ac:dyDescent="0.2">
      <c r="B7" s="1" t="s">
        <v>88</v>
      </c>
      <c r="C7" s="5">
        <f>SUM(C3:C6)</f>
        <v>126149</v>
      </c>
    </row>
  </sheetData>
  <sortState xmlns:xlrd2="http://schemas.microsoft.com/office/spreadsheetml/2017/richdata2" ref="A3:C6">
    <sortCondition ref="B3:B6"/>
  </sortState>
  <printOptions gridLine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4"/>
  <sheetViews>
    <sheetView zoomScale="163" workbookViewId="0">
      <selection activeCell="C50" sqref="C50"/>
    </sheetView>
  </sheetViews>
  <sheetFormatPr baseColWidth="10" defaultColWidth="8.83203125" defaultRowHeight="15" x14ac:dyDescent="0.2"/>
  <cols>
    <col min="1" max="1" width="19.1640625" bestFit="1" customWidth="1"/>
    <col min="2" max="2" width="18.83203125" customWidth="1"/>
    <col min="3" max="3" width="17.5" style="4" customWidth="1"/>
  </cols>
  <sheetData>
    <row r="1" spans="1:3" x14ac:dyDescent="0.2">
      <c r="A1" s="1" t="s">
        <v>15</v>
      </c>
    </row>
    <row r="3" spans="1:3" x14ac:dyDescent="0.2">
      <c r="A3" t="s">
        <v>56</v>
      </c>
      <c r="B3" s="3">
        <v>45169</v>
      </c>
      <c r="C3" s="4">
        <v>203.96</v>
      </c>
    </row>
    <row r="4" spans="1:3" x14ac:dyDescent="0.2">
      <c r="A4" t="s">
        <v>59</v>
      </c>
      <c r="B4" s="3">
        <v>45197</v>
      </c>
      <c r="C4" s="4">
        <v>4217.7</v>
      </c>
    </row>
    <row r="5" spans="1:3" x14ac:dyDescent="0.2">
      <c r="A5" t="s">
        <v>49</v>
      </c>
      <c r="B5" s="3">
        <v>45208</v>
      </c>
      <c r="C5" s="4">
        <v>32527.98</v>
      </c>
    </row>
    <row r="6" spans="1:3" x14ac:dyDescent="0.2">
      <c r="A6" t="s">
        <v>59</v>
      </c>
      <c r="B6" s="3">
        <v>45210</v>
      </c>
      <c r="C6" s="4">
        <v>2592</v>
      </c>
    </row>
    <row r="7" spans="1:3" x14ac:dyDescent="0.2">
      <c r="A7" t="s">
        <v>46</v>
      </c>
      <c r="B7" s="3">
        <v>45211</v>
      </c>
      <c r="C7" s="4">
        <v>973.57</v>
      </c>
    </row>
    <row r="8" spans="1:3" x14ac:dyDescent="0.2">
      <c r="A8" t="s">
        <v>60</v>
      </c>
      <c r="B8" s="3">
        <v>45214</v>
      </c>
      <c r="C8" s="4">
        <v>230.56</v>
      </c>
    </row>
    <row r="9" spans="1:3" x14ac:dyDescent="0.2">
      <c r="A9" t="s">
        <v>49</v>
      </c>
      <c r="B9" s="3">
        <v>45215</v>
      </c>
      <c r="C9" s="4">
        <v>32858.089999999997</v>
      </c>
    </row>
    <row r="10" spans="1:3" x14ac:dyDescent="0.2">
      <c r="A10" t="s">
        <v>47</v>
      </c>
      <c r="B10" s="3">
        <v>45216</v>
      </c>
      <c r="C10" s="4">
        <v>255.41</v>
      </c>
    </row>
    <row r="11" spans="1:3" x14ac:dyDescent="0.2">
      <c r="A11" t="s">
        <v>55</v>
      </c>
      <c r="B11" s="3">
        <v>45216</v>
      </c>
      <c r="C11" s="4">
        <v>3026.63</v>
      </c>
    </row>
    <row r="12" spans="1:3" x14ac:dyDescent="0.2">
      <c r="A12" t="s">
        <v>59</v>
      </c>
      <c r="B12" s="3">
        <v>45217</v>
      </c>
      <c r="C12" s="4">
        <v>2835.01</v>
      </c>
    </row>
    <row r="13" spans="1:3" x14ac:dyDescent="0.2">
      <c r="A13" t="s">
        <v>49</v>
      </c>
      <c r="B13" s="3">
        <v>45222</v>
      </c>
      <c r="C13" s="4">
        <v>10107.280000000001</v>
      </c>
    </row>
    <row r="14" spans="1:3" x14ac:dyDescent="0.2">
      <c r="A14" t="s">
        <v>56</v>
      </c>
      <c r="B14" s="3">
        <v>45224</v>
      </c>
      <c r="C14" s="4">
        <v>5296.53</v>
      </c>
    </row>
    <row r="15" spans="1:3" x14ac:dyDescent="0.2">
      <c r="A15" t="s">
        <v>55</v>
      </c>
      <c r="B15" s="3">
        <v>45224</v>
      </c>
      <c r="C15" s="4">
        <v>2217</v>
      </c>
    </row>
    <row r="16" spans="1:3" x14ac:dyDescent="0.2">
      <c r="A16" t="s">
        <v>49</v>
      </c>
      <c r="B16" s="3">
        <v>45229</v>
      </c>
      <c r="C16" s="4">
        <v>7580.46</v>
      </c>
    </row>
    <row r="17" spans="1:3" x14ac:dyDescent="0.2">
      <c r="A17" t="s">
        <v>55</v>
      </c>
      <c r="B17" s="3">
        <v>45229</v>
      </c>
      <c r="C17" s="4">
        <v>1814.06</v>
      </c>
    </row>
    <row r="18" spans="1:3" x14ac:dyDescent="0.2">
      <c r="A18" t="s">
        <v>47</v>
      </c>
      <c r="B18" s="3">
        <v>45237</v>
      </c>
      <c r="C18" s="4">
        <v>6.83</v>
      </c>
    </row>
    <row r="19" spans="1:3" x14ac:dyDescent="0.2">
      <c r="A19" t="s">
        <v>49</v>
      </c>
      <c r="B19" s="3">
        <v>45244</v>
      </c>
      <c r="C19" s="4">
        <v>2741.06</v>
      </c>
    </row>
    <row r="20" spans="1:3" x14ac:dyDescent="0.2">
      <c r="A20" t="s">
        <v>58</v>
      </c>
      <c r="B20" s="3">
        <v>45301</v>
      </c>
      <c r="C20" s="4">
        <v>6861.02</v>
      </c>
    </row>
    <row r="21" spans="1:3" x14ac:dyDescent="0.2">
      <c r="A21" t="s">
        <v>58</v>
      </c>
      <c r="B21" s="3">
        <v>45314</v>
      </c>
      <c r="C21" s="4">
        <v>2134.08</v>
      </c>
    </row>
    <row r="22" spans="1:3" x14ac:dyDescent="0.2">
      <c r="A22" t="s">
        <v>58</v>
      </c>
      <c r="B22" s="3">
        <v>45314</v>
      </c>
      <c r="C22" s="4">
        <v>43.74</v>
      </c>
    </row>
    <row r="23" spans="1:3" x14ac:dyDescent="0.2">
      <c r="A23" t="s">
        <v>49</v>
      </c>
      <c r="B23" s="3">
        <v>45315</v>
      </c>
      <c r="C23" s="4">
        <v>447.12</v>
      </c>
    </row>
    <row r="24" spans="1:3" x14ac:dyDescent="0.2">
      <c r="A24" t="s">
        <v>49</v>
      </c>
      <c r="B24" s="3">
        <v>45315</v>
      </c>
      <c r="C24" s="4">
        <v>27901.8</v>
      </c>
    </row>
    <row r="25" spans="1:3" x14ac:dyDescent="0.2">
      <c r="A25" t="s">
        <v>57</v>
      </c>
      <c r="B25" s="3">
        <v>45315</v>
      </c>
      <c r="C25" s="4">
        <v>7500</v>
      </c>
    </row>
    <row r="26" spans="1:3" x14ac:dyDescent="0.2">
      <c r="A26" t="s">
        <v>55</v>
      </c>
      <c r="B26" s="3">
        <v>45316</v>
      </c>
      <c r="C26" s="4">
        <v>5065.16</v>
      </c>
    </row>
    <row r="27" spans="1:3" x14ac:dyDescent="0.2">
      <c r="A27" t="s">
        <v>56</v>
      </c>
      <c r="B27" s="3">
        <v>45322</v>
      </c>
      <c r="C27" s="4">
        <v>2048.98</v>
      </c>
    </row>
    <row r="28" spans="1:3" x14ac:dyDescent="0.2">
      <c r="A28" t="s">
        <v>49</v>
      </c>
      <c r="B28" s="3">
        <v>45327</v>
      </c>
      <c r="C28" s="4">
        <v>745.2</v>
      </c>
    </row>
    <row r="29" spans="1:3" x14ac:dyDescent="0.2">
      <c r="A29" t="s">
        <v>49</v>
      </c>
      <c r="B29" s="3">
        <v>45535</v>
      </c>
      <c r="C29" s="4">
        <v>907.2</v>
      </c>
    </row>
    <row r="30" spans="1:3" x14ac:dyDescent="0.2">
      <c r="A30" t="s">
        <v>130</v>
      </c>
      <c r="B30" s="3">
        <v>45446</v>
      </c>
      <c r="C30" s="4">
        <v>2992.07</v>
      </c>
    </row>
    <row r="31" spans="1:3" x14ac:dyDescent="0.2">
      <c r="A31" t="s">
        <v>130</v>
      </c>
      <c r="B31" s="3">
        <v>45446</v>
      </c>
      <c r="C31" s="4">
        <v>4154.47</v>
      </c>
    </row>
    <row r="32" spans="1:3" x14ac:dyDescent="0.2">
      <c r="A32" t="s">
        <v>130</v>
      </c>
      <c r="B32" s="3">
        <v>45446</v>
      </c>
      <c r="C32" s="4">
        <v>3653.9</v>
      </c>
    </row>
    <row r="33" spans="1:3" x14ac:dyDescent="0.2">
      <c r="A33" t="s">
        <v>130</v>
      </c>
      <c r="B33" s="3">
        <v>45446</v>
      </c>
      <c r="C33" s="4">
        <v>4473.59</v>
      </c>
    </row>
    <row r="34" spans="1:3" x14ac:dyDescent="0.2">
      <c r="A34" t="s">
        <v>130</v>
      </c>
      <c r="B34" s="3">
        <v>45413</v>
      </c>
      <c r="C34" s="4">
        <v>2568.5</v>
      </c>
    </row>
    <row r="35" spans="1:3" x14ac:dyDescent="0.2">
      <c r="A35" t="s">
        <v>130</v>
      </c>
      <c r="B35" s="3">
        <v>45413</v>
      </c>
      <c r="C35" s="4">
        <v>4044.05</v>
      </c>
    </row>
    <row r="36" spans="1:3" x14ac:dyDescent="0.2">
      <c r="A36" t="s">
        <v>130</v>
      </c>
      <c r="B36" s="3">
        <v>45413</v>
      </c>
      <c r="C36" s="4">
        <v>3770.28</v>
      </c>
    </row>
    <row r="37" spans="1:3" x14ac:dyDescent="0.2">
      <c r="A37" t="s">
        <v>130</v>
      </c>
      <c r="B37" s="3">
        <v>45383</v>
      </c>
      <c r="C37" s="4">
        <v>3456.81</v>
      </c>
    </row>
    <row r="38" spans="1:3" x14ac:dyDescent="0.2">
      <c r="A38" t="s">
        <v>130</v>
      </c>
      <c r="B38" s="3">
        <v>45383</v>
      </c>
      <c r="C38" s="4">
        <v>2241.27</v>
      </c>
    </row>
    <row r="39" spans="1:3" x14ac:dyDescent="0.2">
      <c r="A39" t="s">
        <v>130</v>
      </c>
      <c r="B39" s="3">
        <v>45383</v>
      </c>
      <c r="C39" s="4">
        <v>3352.32</v>
      </c>
    </row>
    <row r="40" spans="1:3" x14ac:dyDescent="0.2">
      <c r="A40" t="s">
        <v>130</v>
      </c>
      <c r="B40" s="3">
        <v>45383</v>
      </c>
      <c r="C40" s="4">
        <v>2108.21</v>
      </c>
    </row>
    <row r="41" spans="1:3" x14ac:dyDescent="0.2">
      <c r="B41" s="3"/>
    </row>
    <row r="42" spans="1:3" x14ac:dyDescent="0.2">
      <c r="B42" s="3"/>
    </row>
    <row r="43" spans="1:3" x14ac:dyDescent="0.2">
      <c r="B43" s="3"/>
    </row>
    <row r="44" spans="1:3" x14ac:dyDescent="0.2">
      <c r="B44" s="1" t="s">
        <v>88</v>
      </c>
      <c r="C44" s="5">
        <f>SUM(C3:C40)</f>
        <v>199953.9</v>
      </c>
    </row>
  </sheetData>
  <sortState xmlns:xlrd2="http://schemas.microsoft.com/office/spreadsheetml/2017/richdata2" ref="A3:C28">
    <sortCondition ref="B3:B28"/>
  </sortState>
  <printOptions gridLine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5"/>
  <sheetViews>
    <sheetView workbookViewId="0">
      <selection activeCell="C39" sqref="C39"/>
    </sheetView>
  </sheetViews>
  <sheetFormatPr baseColWidth="10" defaultColWidth="8.83203125" defaultRowHeight="15" x14ac:dyDescent="0.2"/>
  <cols>
    <col min="1" max="1" width="18.5" bestFit="1" customWidth="1"/>
    <col min="2" max="2" width="19.6640625" customWidth="1"/>
    <col min="3" max="3" width="17" style="4" customWidth="1"/>
  </cols>
  <sheetData>
    <row r="1" spans="1:3" x14ac:dyDescent="0.2">
      <c r="A1" s="1" t="s">
        <v>16</v>
      </c>
    </row>
    <row r="3" spans="1:3" x14ac:dyDescent="0.2">
      <c r="A3" t="s">
        <v>59</v>
      </c>
      <c r="B3" s="3">
        <v>45083</v>
      </c>
      <c r="C3" s="4">
        <v>2625</v>
      </c>
    </row>
    <row r="4" spans="1:3" x14ac:dyDescent="0.2">
      <c r="A4" t="s">
        <v>55</v>
      </c>
      <c r="B4" s="3">
        <v>45096</v>
      </c>
      <c r="C4" s="4">
        <v>4028.14</v>
      </c>
    </row>
    <row r="5" spans="1:3" x14ac:dyDescent="0.2">
      <c r="A5" t="s">
        <v>55</v>
      </c>
      <c r="B5" s="3">
        <v>45099</v>
      </c>
      <c r="C5" s="4">
        <v>4712.07</v>
      </c>
    </row>
    <row r="6" spans="1:3" x14ac:dyDescent="0.2">
      <c r="A6" t="s">
        <v>49</v>
      </c>
      <c r="B6" s="3">
        <v>45100</v>
      </c>
      <c r="C6" s="4">
        <v>13686.88</v>
      </c>
    </row>
    <row r="7" spans="1:3" x14ac:dyDescent="0.2">
      <c r="A7" t="s">
        <v>55</v>
      </c>
      <c r="B7" s="3">
        <v>45104</v>
      </c>
      <c r="C7" s="4">
        <v>4311.9399999999996</v>
      </c>
    </row>
    <row r="8" spans="1:3" x14ac:dyDescent="0.2">
      <c r="A8" t="s">
        <v>49</v>
      </c>
      <c r="B8" s="3">
        <v>45105</v>
      </c>
      <c r="C8" s="4">
        <v>518.4</v>
      </c>
    </row>
    <row r="9" spans="1:3" x14ac:dyDescent="0.2">
      <c r="A9" t="s">
        <v>55</v>
      </c>
      <c r="B9" s="3">
        <v>45106</v>
      </c>
      <c r="C9" s="4">
        <v>6106.92</v>
      </c>
    </row>
    <row r="10" spans="1:3" x14ac:dyDescent="0.2">
      <c r="A10" t="s">
        <v>59</v>
      </c>
      <c r="B10" s="3">
        <v>45106</v>
      </c>
      <c r="C10" s="4">
        <v>2835.01</v>
      </c>
    </row>
    <row r="11" spans="1:3" x14ac:dyDescent="0.2">
      <c r="A11" t="s">
        <v>55</v>
      </c>
      <c r="B11" s="3">
        <v>45107</v>
      </c>
      <c r="C11" s="4">
        <v>4101.34</v>
      </c>
    </row>
    <row r="12" spans="1:3" x14ac:dyDescent="0.2">
      <c r="A12" t="s">
        <v>49</v>
      </c>
      <c r="B12" s="3">
        <v>45109</v>
      </c>
      <c r="C12" s="4">
        <v>414.72</v>
      </c>
    </row>
    <row r="13" spans="1:3" x14ac:dyDescent="0.2">
      <c r="A13" t="s">
        <v>44</v>
      </c>
      <c r="B13" s="3">
        <v>45109</v>
      </c>
      <c r="C13" s="4">
        <v>1012.13</v>
      </c>
    </row>
    <row r="14" spans="1:3" x14ac:dyDescent="0.2">
      <c r="A14" t="s">
        <v>44</v>
      </c>
      <c r="B14" s="3">
        <v>45116</v>
      </c>
      <c r="C14" s="4">
        <v>751.86</v>
      </c>
    </row>
    <row r="15" spans="1:3" x14ac:dyDescent="0.2">
      <c r="A15" t="s">
        <v>65</v>
      </c>
      <c r="B15" s="3">
        <v>45116</v>
      </c>
      <c r="C15" s="4">
        <v>219.97</v>
      </c>
    </row>
    <row r="16" spans="1:3" x14ac:dyDescent="0.2">
      <c r="A16" t="s">
        <v>49</v>
      </c>
      <c r="B16" s="3">
        <v>45117</v>
      </c>
      <c r="C16" s="4">
        <v>996.03</v>
      </c>
    </row>
    <row r="17" spans="1:3" x14ac:dyDescent="0.2">
      <c r="A17" t="s">
        <v>44</v>
      </c>
      <c r="B17" s="3">
        <v>45123</v>
      </c>
      <c r="C17" s="4">
        <v>12.57</v>
      </c>
    </row>
    <row r="18" spans="1:3" x14ac:dyDescent="0.2">
      <c r="A18" t="s">
        <v>64</v>
      </c>
      <c r="B18" s="3">
        <v>45126</v>
      </c>
      <c r="C18" s="4">
        <v>177.21</v>
      </c>
    </row>
    <row r="19" spans="1:3" x14ac:dyDescent="0.2">
      <c r="A19" t="s">
        <v>49</v>
      </c>
      <c r="B19" s="3">
        <v>45127</v>
      </c>
      <c r="C19" s="4">
        <v>1151.55</v>
      </c>
    </row>
    <row r="20" spans="1:3" x14ac:dyDescent="0.2">
      <c r="A20" t="s">
        <v>44</v>
      </c>
      <c r="B20" s="3">
        <v>45130</v>
      </c>
      <c r="C20" s="4">
        <v>443.81</v>
      </c>
    </row>
    <row r="21" spans="1:3" x14ac:dyDescent="0.2">
      <c r="A21" t="s">
        <v>47</v>
      </c>
      <c r="B21" s="3">
        <v>45135</v>
      </c>
      <c r="C21" s="4">
        <v>504.86</v>
      </c>
    </row>
    <row r="22" spans="1:3" x14ac:dyDescent="0.2">
      <c r="A22" t="s">
        <v>49</v>
      </c>
      <c r="B22" s="3">
        <v>45138</v>
      </c>
      <c r="C22" s="4">
        <v>1372.28</v>
      </c>
    </row>
    <row r="23" spans="1:3" x14ac:dyDescent="0.2">
      <c r="A23" t="s">
        <v>49</v>
      </c>
      <c r="B23" s="3">
        <v>45138</v>
      </c>
      <c r="C23" s="4">
        <v>1151.55</v>
      </c>
    </row>
    <row r="24" spans="1:3" x14ac:dyDescent="0.2">
      <c r="A24" t="s">
        <v>62</v>
      </c>
      <c r="B24" s="3">
        <v>45139</v>
      </c>
      <c r="C24" s="4">
        <v>1168.02</v>
      </c>
    </row>
    <row r="25" spans="1:3" x14ac:dyDescent="0.2">
      <c r="A25" t="s">
        <v>59</v>
      </c>
      <c r="B25" s="3">
        <v>45140</v>
      </c>
      <c r="C25" s="4">
        <v>3047.22</v>
      </c>
    </row>
    <row r="26" spans="1:3" x14ac:dyDescent="0.2">
      <c r="A26" t="s">
        <v>55</v>
      </c>
      <c r="B26" s="3">
        <v>45142</v>
      </c>
      <c r="C26" s="4">
        <v>585.63</v>
      </c>
    </row>
    <row r="27" spans="1:3" x14ac:dyDescent="0.2">
      <c r="A27" t="s">
        <v>62</v>
      </c>
      <c r="B27" s="3">
        <v>45147</v>
      </c>
      <c r="C27" s="4">
        <v>1146.6400000000001</v>
      </c>
    </row>
    <row r="28" spans="1:3" x14ac:dyDescent="0.2">
      <c r="A28" t="s">
        <v>61</v>
      </c>
      <c r="B28" s="3">
        <v>45154</v>
      </c>
      <c r="C28" s="4">
        <v>67.05</v>
      </c>
    </row>
    <row r="29" spans="1:3" x14ac:dyDescent="0.2">
      <c r="A29" t="s">
        <v>49</v>
      </c>
      <c r="B29" s="3">
        <v>45154</v>
      </c>
      <c r="C29" s="4">
        <v>2072.2600000000002</v>
      </c>
    </row>
    <row r="30" spans="1:3" x14ac:dyDescent="0.2">
      <c r="A30" t="s">
        <v>63</v>
      </c>
      <c r="B30" s="3">
        <v>45159</v>
      </c>
      <c r="C30" s="4">
        <v>496.57</v>
      </c>
    </row>
    <row r="31" spans="1:3" x14ac:dyDescent="0.2">
      <c r="A31" t="s">
        <v>59</v>
      </c>
      <c r="B31" s="3">
        <v>45168</v>
      </c>
      <c r="C31" s="4">
        <v>6428.16</v>
      </c>
    </row>
    <row r="32" spans="1:3" x14ac:dyDescent="0.2">
      <c r="A32" t="s">
        <v>49</v>
      </c>
      <c r="B32" s="3">
        <v>45173</v>
      </c>
      <c r="C32" s="4">
        <v>1263.5999999999999</v>
      </c>
    </row>
    <row r="33" spans="1:3" x14ac:dyDescent="0.2">
      <c r="A33" t="s">
        <v>49</v>
      </c>
      <c r="B33" s="3">
        <v>45176</v>
      </c>
      <c r="C33" s="4">
        <v>600</v>
      </c>
    </row>
    <row r="34" spans="1:3" x14ac:dyDescent="0.2">
      <c r="A34" t="s">
        <v>59</v>
      </c>
      <c r="B34" s="3">
        <v>45176</v>
      </c>
      <c r="C34" s="4">
        <v>1417.51</v>
      </c>
    </row>
    <row r="35" spans="1:3" x14ac:dyDescent="0.2">
      <c r="B35" s="1" t="s">
        <v>88</v>
      </c>
      <c r="C35" s="5">
        <f>SUM(C3:C34)</f>
        <v>69426.899999999994</v>
      </c>
    </row>
  </sheetData>
  <sortState xmlns:xlrd2="http://schemas.microsoft.com/office/spreadsheetml/2017/richdata2" ref="A1:C34">
    <sortCondition ref="B1:B34"/>
  </sortState>
  <printOptions gridLines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69"/>
  <sheetViews>
    <sheetView topLeftCell="A42" zoomScale="145" zoomScaleNormal="145" workbookViewId="0">
      <selection activeCell="C70" sqref="C70"/>
    </sheetView>
  </sheetViews>
  <sheetFormatPr baseColWidth="10" defaultColWidth="8.83203125" defaultRowHeight="15" x14ac:dyDescent="0.2"/>
  <cols>
    <col min="1" max="1" width="28.5" bestFit="1" customWidth="1"/>
    <col min="2" max="2" width="10.6640625" bestFit="1" customWidth="1"/>
    <col min="3" max="3" width="28.5" style="4" customWidth="1"/>
  </cols>
  <sheetData>
    <row r="1" spans="1:3" x14ac:dyDescent="0.2">
      <c r="A1" s="1" t="s">
        <v>9</v>
      </c>
    </row>
    <row r="3" spans="1:3" x14ac:dyDescent="0.2">
      <c r="A3" t="s">
        <v>47</v>
      </c>
      <c r="B3" s="3">
        <v>45155</v>
      </c>
      <c r="C3" s="4">
        <v>1050.83</v>
      </c>
    </row>
    <row r="4" spans="1:3" x14ac:dyDescent="0.2">
      <c r="A4" t="s">
        <v>68</v>
      </c>
      <c r="B4" s="3">
        <v>45160</v>
      </c>
      <c r="C4" s="4">
        <v>2540.4</v>
      </c>
    </row>
    <row r="5" spans="1:3" x14ac:dyDescent="0.2">
      <c r="A5" t="s">
        <v>68</v>
      </c>
      <c r="B5" s="3">
        <v>45182</v>
      </c>
      <c r="C5" s="4">
        <v>4482.95</v>
      </c>
    </row>
    <row r="6" spans="1:3" x14ac:dyDescent="0.2">
      <c r="A6" t="s">
        <v>69</v>
      </c>
      <c r="B6" s="3">
        <v>45184</v>
      </c>
      <c r="C6" s="4">
        <v>1000</v>
      </c>
    </row>
    <row r="7" spans="1:3" x14ac:dyDescent="0.2">
      <c r="A7" t="s">
        <v>73</v>
      </c>
      <c r="B7" s="3">
        <v>45194</v>
      </c>
      <c r="C7" s="4">
        <v>1000</v>
      </c>
    </row>
    <row r="8" spans="1:3" x14ac:dyDescent="0.2">
      <c r="A8" t="s">
        <v>55</v>
      </c>
      <c r="B8" s="3">
        <v>45209</v>
      </c>
      <c r="C8" s="4">
        <v>2918.69</v>
      </c>
    </row>
    <row r="9" spans="1:3" x14ac:dyDescent="0.2">
      <c r="A9" t="s">
        <v>69</v>
      </c>
      <c r="B9" s="3">
        <v>45265</v>
      </c>
      <c r="C9" s="4">
        <v>9000</v>
      </c>
    </row>
    <row r="10" spans="1:3" x14ac:dyDescent="0.2">
      <c r="A10" t="s">
        <v>70</v>
      </c>
      <c r="B10" s="3">
        <v>45267</v>
      </c>
      <c r="C10" s="4">
        <v>79667.28</v>
      </c>
    </row>
    <row r="11" spans="1:3" x14ac:dyDescent="0.2">
      <c r="A11" t="s">
        <v>70</v>
      </c>
      <c r="B11" s="3">
        <v>45267</v>
      </c>
      <c r="C11" s="4">
        <v>28039.63</v>
      </c>
    </row>
    <row r="12" spans="1:3" x14ac:dyDescent="0.2">
      <c r="A12" t="s">
        <v>70</v>
      </c>
      <c r="B12" s="3">
        <v>45271</v>
      </c>
      <c r="C12" s="4">
        <v>1086.3499999999999</v>
      </c>
    </row>
    <row r="13" spans="1:3" x14ac:dyDescent="0.2">
      <c r="A13" t="s">
        <v>70</v>
      </c>
      <c r="B13" s="3">
        <v>45271</v>
      </c>
      <c r="C13" s="4">
        <v>1109.02</v>
      </c>
    </row>
    <row r="14" spans="1:3" x14ac:dyDescent="0.2">
      <c r="A14" t="s">
        <v>70</v>
      </c>
      <c r="B14" s="3">
        <v>45271</v>
      </c>
      <c r="C14" s="4">
        <v>1159.6099999999999</v>
      </c>
    </row>
    <row r="15" spans="1:3" x14ac:dyDescent="0.2">
      <c r="A15" t="s">
        <v>70</v>
      </c>
      <c r="B15" s="3">
        <v>45278</v>
      </c>
      <c r="C15" s="4">
        <v>987.12</v>
      </c>
    </row>
    <row r="16" spans="1:3" x14ac:dyDescent="0.2">
      <c r="A16" t="s">
        <v>47</v>
      </c>
      <c r="B16" s="3">
        <v>45280</v>
      </c>
      <c r="C16" s="4">
        <v>15.53</v>
      </c>
    </row>
    <row r="17" spans="1:3" x14ac:dyDescent="0.2">
      <c r="A17" t="s">
        <v>66</v>
      </c>
      <c r="B17" s="3">
        <v>45281</v>
      </c>
      <c r="C17" s="4">
        <v>192.98</v>
      </c>
    </row>
    <row r="18" spans="1:3" x14ac:dyDescent="0.2">
      <c r="A18" t="s">
        <v>47</v>
      </c>
      <c r="B18" s="3">
        <v>45287</v>
      </c>
      <c r="C18" s="4">
        <v>43.59</v>
      </c>
    </row>
    <row r="19" spans="1:3" x14ac:dyDescent="0.2">
      <c r="A19" t="s">
        <v>67</v>
      </c>
      <c r="B19" s="3">
        <v>45292</v>
      </c>
      <c r="C19" s="4">
        <v>500</v>
      </c>
    </row>
    <row r="20" spans="1:3" x14ac:dyDescent="0.2">
      <c r="A20" t="s">
        <v>70</v>
      </c>
      <c r="B20" s="3">
        <v>45292</v>
      </c>
      <c r="C20" s="4">
        <v>6836.49</v>
      </c>
    </row>
    <row r="21" spans="1:3" x14ac:dyDescent="0.2">
      <c r="A21" t="s">
        <v>70</v>
      </c>
      <c r="B21" s="3">
        <v>45294</v>
      </c>
      <c r="C21" s="4">
        <v>54.29</v>
      </c>
    </row>
    <row r="22" spans="1:3" x14ac:dyDescent="0.2">
      <c r="A22" t="s">
        <v>47</v>
      </c>
      <c r="B22" s="3">
        <v>45294</v>
      </c>
      <c r="C22" s="4">
        <v>123.32</v>
      </c>
    </row>
    <row r="23" spans="1:3" x14ac:dyDescent="0.2">
      <c r="A23" t="s">
        <v>72</v>
      </c>
      <c r="B23" s="3">
        <v>45309</v>
      </c>
      <c r="C23" s="4">
        <v>1500</v>
      </c>
    </row>
    <row r="24" spans="1:3" x14ac:dyDescent="0.2">
      <c r="A24" t="s">
        <v>71</v>
      </c>
      <c r="B24" s="3">
        <v>45310</v>
      </c>
      <c r="C24" s="4">
        <v>5727.87</v>
      </c>
    </row>
    <row r="25" spans="1:3" x14ac:dyDescent="0.2">
      <c r="A25" t="s">
        <v>70</v>
      </c>
      <c r="B25" s="3">
        <v>45327</v>
      </c>
      <c r="C25" s="4">
        <v>1558.72</v>
      </c>
    </row>
    <row r="26" spans="1:3" x14ac:dyDescent="0.2">
      <c r="A26" t="s">
        <v>70</v>
      </c>
      <c r="B26" s="3">
        <v>45337</v>
      </c>
      <c r="C26" s="4">
        <v>345.5</v>
      </c>
    </row>
    <row r="27" spans="1:3" x14ac:dyDescent="0.2">
      <c r="A27" t="s">
        <v>70</v>
      </c>
      <c r="B27" s="3">
        <v>45343</v>
      </c>
      <c r="C27" s="4">
        <v>216.81</v>
      </c>
    </row>
    <row r="28" spans="1:3" x14ac:dyDescent="0.2">
      <c r="A28" t="s">
        <v>70</v>
      </c>
      <c r="B28" s="3">
        <v>45348</v>
      </c>
      <c r="C28" s="4">
        <v>1760.94</v>
      </c>
    </row>
    <row r="29" spans="1:3" x14ac:dyDescent="0.2">
      <c r="A29" t="s">
        <v>47</v>
      </c>
      <c r="B29" s="3">
        <v>45348</v>
      </c>
      <c r="C29" s="4">
        <v>185.35</v>
      </c>
    </row>
    <row r="30" spans="1:3" x14ac:dyDescent="0.2">
      <c r="A30" t="s">
        <v>47</v>
      </c>
      <c r="B30" s="3">
        <v>45357</v>
      </c>
      <c r="C30" s="4">
        <v>102.94</v>
      </c>
    </row>
    <row r="31" spans="1:3" x14ac:dyDescent="0.2">
      <c r="A31" t="s">
        <v>47</v>
      </c>
      <c r="B31" s="3">
        <v>45369</v>
      </c>
      <c r="C31" s="4">
        <v>36.67</v>
      </c>
    </row>
    <row r="32" spans="1:3" x14ac:dyDescent="0.2">
      <c r="A32" t="s">
        <v>44</v>
      </c>
      <c r="B32" s="3">
        <v>45375</v>
      </c>
      <c r="C32" s="4">
        <v>3112.63</v>
      </c>
    </row>
    <row r="33" spans="1:3" x14ac:dyDescent="0.2">
      <c r="A33" t="s">
        <v>68</v>
      </c>
      <c r="B33" s="3">
        <v>45378</v>
      </c>
      <c r="C33" s="4">
        <v>7698.41</v>
      </c>
    </row>
    <row r="34" spans="1:3" x14ac:dyDescent="0.2">
      <c r="A34" t="s">
        <v>44</v>
      </c>
      <c r="B34" s="3">
        <v>45384</v>
      </c>
      <c r="C34" s="4">
        <v>316.64999999999998</v>
      </c>
    </row>
    <row r="35" spans="1:3" x14ac:dyDescent="0.2">
      <c r="A35" t="s">
        <v>44</v>
      </c>
      <c r="B35" s="3">
        <v>45385</v>
      </c>
      <c r="C35" s="4">
        <v>290.25</v>
      </c>
    </row>
    <row r="36" spans="1:3" x14ac:dyDescent="0.2">
      <c r="A36" t="s">
        <v>44</v>
      </c>
      <c r="B36" s="3">
        <v>45391</v>
      </c>
      <c r="C36" s="4">
        <v>5511.91</v>
      </c>
    </row>
    <row r="37" spans="1:3" x14ac:dyDescent="0.2">
      <c r="A37" t="s">
        <v>44</v>
      </c>
      <c r="B37" s="3">
        <v>45394</v>
      </c>
      <c r="C37" s="4">
        <v>43.63</v>
      </c>
    </row>
    <row r="38" spans="1:3" x14ac:dyDescent="0.2">
      <c r="A38" t="s">
        <v>47</v>
      </c>
      <c r="B38" s="3">
        <v>45397</v>
      </c>
      <c r="C38" s="4">
        <v>133.82</v>
      </c>
    </row>
    <row r="39" spans="1:3" x14ac:dyDescent="0.2">
      <c r="A39" t="s">
        <v>69</v>
      </c>
      <c r="B39" s="3">
        <v>45397</v>
      </c>
      <c r="C39" s="4">
        <v>2600</v>
      </c>
    </row>
    <row r="40" spans="1:3" x14ac:dyDescent="0.2">
      <c r="A40" t="s">
        <v>44</v>
      </c>
      <c r="B40" s="3">
        <v>45398</v>
      </c>
      <c r="C40" s="4">
        <v>2657.78</v>
      </c>
    </row>
    <row r="41" spans="1:3" x14ac:dyDescent="0.2">
      <c r="A41" t="s">
        <v>68</v>
      </c>
      <c r="B41" s="3">
        <v>45406</v>
      </c>
      <c r="C41" s="4">
        <v>31758.97</v>
      </c>
    </row>
    <row r="42" spans="1:3" x14ac:dyDescent="0.2">
      <c r="A42" t="s">
        <v>70</v>
      </c>
      <c r="B42" s="3">
        <v>45411</v>
      </c>
      <c r="C42" s="4">
        <v>79.33</v>
      </c>
    </row>
    <row r="43" spans="1:3" x14ac:dyDescent="0.2">
      <c r="A43" t="s">
        <v>69</v>
      </c>
      <c r="B43" s="3">
        <v>45425</v>
      </c>
      <c r="C43" s="4">
        <v>2600</v>
      </c>
    </row>
    <row r="44" spans="1:3" x14ac:dyDescent="0.2">
      <c r="A44" t="s">
        <v>106</v>
      </c>
      <c r="B44" s="3">
        <v>45425</v>
      </c>
      <c r="C44" s="4">
        <v>15583.73</v>
      </c>
    </row>
    <row r="45" spans="1:3" x14ac:dyDescent="0.2">
      <c r="A45" t="s">
        <v>110</v>
      </c>
      <c r="B45" s="3">
        <v>45443</v>
      </c>
      <c r="C45" s="4">
        <v>2000</v>
      </c>
    </row>
    <row r="46" spans="1:3" x14ac:dyDescent="0.2">
      <c r="A46" t="s">
        <v>47</v>
      </c>
      <c r="B46" s="3">
        <v>45448</v>
      </c>
      <c r="C46" s="4">
        <v>1115.19</v>
      </c>
    </row>
    <row r="47" spans="1:3" x14ac:dyDescent="0.2">
      <c r="A47" t="s">
        <v>72</v>
      </c>
      <c r="B47" s="3">
        <v>45455</v>
      </c>
      <c r="C47" s="4">
        <v>12247.2</v>
      </c>
    </row>
    <row r="48" spans="1:3" x14ac:dyDescent="0.2">
      <c r="A48" t="s">
        <v>68</v>
      </c>
      <c r="B48" s="3">
        <v>45463</v>
      </c>
      <c r="C48" s="4">
        <v>692.18</v>
      </c>
    </row>
    <row r="49" spans="1:4" x14ac:dyDescent="0.2">
      <c r="A49" t="s">
        <v>72</v>
      </c>
      <c r="B49" s="3">
        <v>45484</v>
      </c>
      <c r="C49" s="4">
        <v>206.23</v>
      </c>
    </row>
    <row r="50" spans="1:4" x14ac:dyDescent="0.2">
      <c r="A50" t="s">
        <v>68</v>
      </c>
      <c r="B50" s="3">
        <v>45488</v>
      </c>
      <c r="C50" s="4">
        <v>6500</v>
      </c>
    </row>
    <row r="51" spans="1:4" x14ac:dyDescent="0.2">
      <c r="A51" t="s">
        <v>70</v>
      </c>
      <c r="B51" s="3">
        <v>45490</v>
      </c>
      <c r="C51" s="4">
        <v>1927.25</v>
      </c>
    </row>
    <row r="52" spans="1:4" x14ac:dyDescent="0.2">
      <c r="A52" t="s">
        <v>44</v>
      </c>
      <c r="B52" s="3">
        <v>45494</v>
      </c>
      <c r="C52" s="4">
        <v>111.29</v>
      </c>
    </row>
    <row r="53" spans="1:4" x14ac:dyDescent="0.2">
      <c r="A53" t="s">
        <v>72</v>
      </c>
      <c r="B53" s="3">
        <v>45502</v>
      </c>
      <c r="C53" s="4">
        <v>8855</v>
      </c>
    </row>
    <row r="54" spans="1:4" x14ac:dyDescent="0.2">
      <c r="A54" t="s">
        <v>47</v>
      </c>
      <c r="B54" s="3">
        <v>45502</v>
      </c>
      <c r="C54" s="4">
        <v>952.41</v>
      </c>
    </row>
    <row r="55" spans="1:4" x14ac:dyDescent="0.2">
      <c r="A55" t="s">
        <v>44</v>
      </c>
      <c r="B55" s="3">
        <v>45502</v>
      </c>
      <c r="C55" s="4">
        <v>191</v>
      </c>
      <c r="D55" t="s">
        <v>116</v>
      </c>
    </row>
    <row r="56" spans="1:4" x14ac:dyDescent="0.2">
      <c r="A56" t="s">
        <v>47</v>
      </c>
      <c r="B56" s="3">
        <v>45503</v>
      </c>
      <c r="C56" s="4">
        <v>2285.0100000000002</v>
      </c>
    </row>
    <row r="57" spans="1:4" x14ac:dyDescent="0.2">
      <c r="A57" t="s">
        <v>44</v>
      </c>
      <c r="B57" s="3">
        <v>45504</v>
      </c>
      <c r="C57" s="4">
        <v>9.5500000000000007</v>
      </c>
      <c r="D57" t="s">
        <v>116</v>
      </c>
    </row>
    <row r="58" spans="1:4" x14ac:dyDescent="0.2">
      <c r="A58" t="s">
        <v>47</v>
      </c>
      <c r="B58" s="3">
        <v>45506</v>
      </c>
      <c r="C58" s="4">
        <v>132.13999999999999</v>
      </c>
    </row>
    <row r="59" spans="1:4" x14ac:dyDescent="0.2">
      <c r="A59" t="s">
        <v>47</v>
      </c>
      <c r="B59" s="3">
        <v>45519</v>
      </c>
      <c r="C59" s="4">
        <v>540.75</v>
      </c>
    </row>
    <row r="60" spans="1:4" x14ac:dyDescent="0.2">
      <c r="A60" t="s">
        <v>47</v>
      </c>
      <c r="B60" s="3">
        <v>45525</v>
      </c>
      <c r="C60" s="4">
        <v>136.58000000000001</v>
      </c>
    </row>
    <row r="61" spans="1:4" x14ac:dyDescent="0.2">
      <c r="A61" t="s">
        <v>127</v>
      </c>
      <c r="B61" s="3">
        <v>45495</v>
      </c>
      <c r="C61" s="4">
        <v>29800</v>
      </c>
    </row>
    <row r="62" spans="1:4" x14ac:dyDescent="0.2">
      <c r="A62" t="s">
        <v>44</v>
      </c>
      <c r="B62" s="3">
        <v>45509</v>
      </c>
      <c r="C62" s="4">
        <v>106.35</v>
      </c>
    </row>
    <row r="63" spans="1:4" x14ac:dyDescent="0.2">
      <c r="A63" t="s">
        <v>135</v>
      </c>
      <c r="B63" s="3">
        <v>45545</v>
      </c>
      <c r="C63" s="4">
        <v>399.06</v>
      </c>
    </row>
    <row r="64" spans="1:4" x14ac:dyDescent="0.2">
      <c r="A64" t="s">
        <v>70</v>
      </c>
      <c r="B64" s="3">
        <v>45558</v>
      </c>
      <c r="C64" s="4">
        <v>1248.9100000000001</v>
      </c>
    </row>
    <row r="65" spans="1:3" x14ac:dyDescent="0.2">
      <c r="A65" t="s">
        <v>47</v>
      </c>
      <c r="B65" s="3">
        <v>45544</v>
      </c>
      <c r="C65" s="4">
        <v>3298.53</v>
      </c>
    </row>
    <row r="66" spans="1:3" x14ac:dyDescent="0.2">
      <c r="A66" t="s">
        <v>72</v>
      </c>
      <c r="B66" s="3">
        <v>45544</v>
      </c>
      <c r="C66" s="4">
        <v>3806</v>
      </c>
    </row>
    <row r="67" spans="1:3" x14ac:dyDescent="0.2">
      <c r="A67" t="s">
        <v>47</v>
      </c>
      <c r="B67" s="3">
        <v>45539</v>
      </c>
      <c r="C67" s="4">
        <v>17.7</v>
      </c>
    </row>
    <row r="68" spans="1:3" x14ac:dyDescent="0.2">
      <c r="B68" s="9" t="s">
        <v>126</v>
      </c>
      <c r="C68" s="5">
        <f>SUM(C3:C67)</f>
        <v>302208.32000000007</v>
      </c>
    </row>
    <row r="69" spans="1:3" x14ac:dyDescent="0.2">
      <c r="A69" s="1"/>
      <c r="B69" s="1"/>
      <c r="C69" s="5"/>
    </row>
  </sheetData>
  <sortState xmlns:xlrd2="http://schemas.microsoft.com/office/spreadsheetml/2017/richdata2" ref="A3:D61">
    <sortCondition ref="B3:B61"/>
  </sortState>
  <printOptions gridLine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7"/>
  <sheetViews>
    <sheetView zoomScale="400" workbookViewId="0">
      <selection activeCell="H20" sqref="H20"/>
    </sheetView>
  </sheetViews>
  <sheetFormatPr baseColWidth="10" defaultColWidth="8.83203125" defaultRowHeight="15" x14ac:dyDescent="0.2"/>
  <cols>
    <col min="1" max="1" width="30.83203125" bestFit="1" customWidth="1"/>
    <col min="2" max="2" width="9.6640625" bestFit="1" customWidth="1"/>
    <col min="3" max="3" width="11.1640625" style="4" bestFit="1" customWidth="1"/>
  </cols>
  <sheetData>
    <row r="1" spans="1:4" x14ac:dyDescent="0.2">
      <c r="A1" s="1" t="s">
        <v>17</v>
      </c>
    </row>
    <row r="3" spans="1:4" x14ac:dyDescent="0.2">
      <c r="A3" t="s">
        <v>50</v>
      </c>
      <c r="B3" s="3">
        <v>45413</v>
      </c>
      <c r="C3" s="4">
        <v>1436.72</v>
      </c>
    </row>
    <row r="4" spans="1:4" x14ac:dyDescent="0.2">
      <c r="A4" t="s">
        <v>74</v>
      </c>
      <c r="B4" s="3">
        <v>45426</v>
      </c>
      <c r="C4" s="4">
        <v>188300</v>
      </c>
    </row>
    <row r="5" spans="1:4" x14ac:dyDescent="0.2">
      <c r="A5" t="s">
        <v>44</v>
      </c>
      <c r="B5" s="3">
        <v>45489</v>
      </c>
      <c r="C5" s="4">
        <v>198.25</v>
      </c>
      <c r="D5" t="s">
        <v>116</v>
      </c>
    </row>
    <row r="6" spans="1:4" x14ac:dyDescent="0.2">
      <c r="A6" t="s">
        <v>74</v>
      </c>
      <c r="B6" s="3">
        <v>45565</v>
      </c>
      <c r="C6" s="4">
        <v>67375</v>
      </c>
    </row>
    <row r="7" spans="1:4" x14ac:dyDescent="0.2">
      <c r="B7" s="1" t="s">
        <v>88</v>
      </c>
      <c r="C7" s="5">
        <f>SUM(C3:C6)</f>
        <v>257309.97</v>
      </c>
    </row>
  </sheetData>
  <printOptions gridLines="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6"/>
  <sheetViews>
    <sheetView workbookViewId="0">
      <selection activeCell="C24" sqref="C24"/>
    </sheetView>
  </sheetViews>
  <sheetFormatPr baseColWidth="10" defaultColWidth="8.83203125" defaultRowHeight="15" x14ac:dyDescent="0.2"/>
  <cols>
    <col min="1" max="1" width="16.83203125" bestFit="1" customWidth="1"/>
    <col min="2" max="2" width="18.6640625" customWidth="1"/>
    <col min="3" max="3" width="22.6640625" style="4" customWidth="1"/>
  </cols>
  <sheetData>
    <row r="1" spans="1:3" x14ac:dyDescent="0.2">
      <c r="A1" s="1" t="s">
        <v>76</v>
      </c>
    </row>
    <row r="3" spans="1:3" x14ac:dyDescent="0.2">
      <c r="A3" t="s">
        <v>75</v>
      </c>
      <c r="B3" s="3">
        <v>45222</v>
      </c>
      <c r="C3" s="4">
        <v>45800</v>
      </c>
    </row>
    <row r="4" spans="1:3" x14ac:dyDescent="0.2">
      <c r="A4" t="s">
        <v>75</v>
      </c>
      <c r="B4" s="3">
        <v>45280</v>
      </c>
      <c r="C4" s="4">
        <v>45800</v>
      </c>
    </row>
    <row r="5" spans="1:3" x14ac:dyDescent="0.2">
      <c r="A5" t="s">
        <v>75</v>
      </c>
      <c r="B5" s="3">
        <v>45342</v>
      </c>
      <c r="C5" s="4">
        <v>91600</v>
      </c>
    </row>
    <row r="6" spans="1:3" x14ac:dyDescent="0.2">
      <c r="A6" t="s">
        <v>75</v>
      </c>
      <c r="B6" s="3">
        <v>45371</v>
      </c>
      <c r="C6" s="4">
        <v>45800</v>
      </c>
    </row>
    <row r="7" spans="1:3" x14ac:dyDescent="0.2">
      <c r="A7" t="s">
        <v>75</v>
      </c>
      <c r="B7" s="3">
        <v>45404</v>
      </c>
      <c r="C7" s="4">
        <v>62075</v>
      </c>
    </row>
    <row r="8" spans="1:3" x14ac:dyDescent="0.2">
      <c r="A8" t="s">
        <v>44</v>
      </c>
      <c r="B8" s="3">
        <v>45415</v>
      </c>
      <c r="C8" s="4">
        <v>3.56</v>
      </c>
    </row>
    <row r="9" spans="1:3" x14ac:dyDescent="0.2">
      <c r="A9" t="s">
        <v>75</v>
      </c>
      <c r="B9" s="3">
        <v>45462</v>
      </c>
      <c r="C9" s="4">
        <v>48512.5</v>
      </c>
    </row>
    <row r="10" spans="1:3" x14ac:dyDescent="0.2">
      <c r="A10" t="s">
        <v>75</v>
      </c>
      <c r="B10" s="3">
        <v>45495</v>
      </c>
      <c r="C10" s="4">
        <v>48512.5</v>
      </c>
    </row>
    <row r="11" spans="1:3" x14ac:dyDescent="0.2">
      <c r="A11" t="s">
        <v>66</v>
      </c>
      <c r="B11" s="3">
        <v>45518</v>
      </c>
      <c r="C11" s="4">
        <v>430.38</v>
      </c>
    </row>
    <row r="12" spans="1:3" x14ac:dyDescent="0.2">
      <c r="A12" t="s">
        <v>66</v>
      </c>
      <c r="B12" s="3">
        <v>45523</v>
      </c>
      <c r="C12" s="4">
        <v>13.51</v>
      </c>
    </row>
    <row r="13" spans="1:3" x14ac:dyDescent="0.2">
      <c r="A13" t="s">
        <v>75</v>
      </c>
      <c r="B13" s="3">
        <v>45558</v>
      </c>
      <c r="C13" s="4">
        <v>48512.5</v>
      </c>
    </row>
    <row r="14" spans="1:3" x14ac:dyDescent="0.2">
      <c r="A14" t="s">
        <v>75</v>
      </c>
      <c r="B14" s="3">
        <v>45532</v>
      </c>
      <c r="C14" s="4">
        <v>48512.5</v>
      </c>
    </row>
    <row r="15" spans="1:3" x14ac:dyDescent="0.2">
      <c r="B15" s="3"/>
    </row>
    <row r="16" spans="1:3" x14ac:dyDescent="0.2">
      <c r="B16" s="1" t="s">
        <v>88</v>
      </c>
      <c r="C16" s="5">
        <f>SUM(C3:C15)</f>
        <v>485572.45</v>
      </c>
    </row>
  </sheetData>
  <sortState xmlns:xlrd2="http://schemas.microsoft.com/office/spreadsheetml/2017/richdata2" ref="A3:C12">
    <sortCondition ref="B3:B12"/>
  </sortState>
  <printOptions gridLine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27"/>
  <sheetViews>
    <sheetView topLeftCell="A11" zoomScale="200" workbookViewId="0">
      <selection activeCell="C28" sqref="C28"/>
    </sheetView>
  </sheetViews>
  <sheetFormatPr baseColWidth="10" defaultColWidth="8.83203125" defaultRowHeight="15" x14ac:dyDescent="0.2"/>
  <cols>
    <col min="1" max="1" width="29" bestFit="1" customWidth="1"/>
    <col min="2" max="2" width="12.5" customWidth="1"/>
    <col min="3" max="3" width="13.6640625" style="4" customWidth="1"/>
  </cols>
  <sheetData>
    <row r="1" spans="1:4" x14ac:dyDescent="0.2">
      <c r="A1" s="1" t="s">
        <v>78</v>
      </c>
    </row>
    <row r="3" spans="1:4" x14ac:dyDescent="0.2">
      <c r="A3" t="s">
        <v>77</v>
      </c>
      <c r="B3" s="3">
        <v>45348</v>
      </c>
      <c r="C3" s="4">
        <v>37239.300000000003</v>
      </c>
    </row>
    <row r="4" spans="1:4" x14ac:dyDescent="0.2">
      <c r="A4" t="s">
        <v>77</v>
      </c>
      <c r="B4" s="3">
        <v>45379</v>
      </c>
      <c r="C4" s="4">
        <v>23484.79</v>
      </c>
    </row>
    <row r="5" spans="1:4" x14ac:dyDescent="0.2">
      <c r="A5" t="s">
        <v>50</v>
      </c>
      <c r="B5" s="3">
        <v>45385</v>
      </c>
      <c r="C5" s="4">
        <v>312.85000000000002</v>
      </c>
    </row>
    <row r="6" spans="1:4" x14ac:dyDescent="0.2">
      <c r="A6" t="s">
        <v>50</v>
      </c>
      <c r="B6" s="3">
        <v>45393</v>
      </c>
      <c r="C6" s="4">
        <v>1321.42</v>
      </c>
    </row>
    <row r="7" spans="1:4" x14ac:dyDescent="0.2">
      <c r="A7" t="s">
        <v>44</v>
      </c>
      <c r="B7" s="3">
        <v>45412</v>
      </c>
      <c r="C7" s="4">
        <v>1668.29</v>
      </c>
    </row>
    <row r="8" spans="1:4" x14ac:dyDescent="0.2">
      <c r="A8" t="s">
        <v>50</v>
      </c>
      <c r="B8" s="3">
        <v>45419</v>
      </c>
      <c r="C8" s="4">
        <v>95</v>
      </c>
    </row>
    <row r="9" spans="1:4" x14ac:dyDescent="0.2">
      <c r="A9" t="s">
        <v>44</v>
      </c>
      <c r="B9" s="3">
        <v>45420</v>
      </c>
      <c r="C9" s="4">
        <v>1331.61</v>
      </c>
    </row>
    <row r="10" spans="1:4" x14ac:dyDescent="0.2">
      <c r="A10" t="s">
        <v>50</v>
      </c>
      <c r="B10" s="3">
        <v>45427</v>
      </c>
      <c r="C10" s="4">
        <v>698.02</v>
      </c>
    </row>
    <row r="11" spans="1:4" x14ac:dyDescent="0.2">
      <c r="A11" t="s">
        <v>44</v>
      </c>
      <c r="B11" s="3">
        <v>45446</v>
      </c>
      <c r="C11" s="4">
        <v>315.66000000000003</v>
      </c>
      <c r="D11" t="s">
        <v>116</v>
      </c>
    </row>
    <row r="12" spans="1:4" x14ac:dyDescent="0.2">
      <c r="A12" t="s">
        <v>44</v>
      </c>
      <c r="B12" s="3">
        <v>45447</v>
      </c>
      <c r="C12" s="4">
        <v>69.72</v>
      </c>
      <c r="D12" t="s">
        <v>116</v>
      </c>
    </row>
    <row r="13" spans="1:4" x14ac:dyDescent="0.2">
      <c r="A13" t="s">
        <v>44</v>
      </c>
      <c r="B13" s="3">
        <v>45449</v>
      </c>
      <c r="C13" s="4">
        <v>248.16</v>
      </c>
      <c r="D13" t="s">
        <v>116</v>
      </c>
    </row>
    <row r="14" spans="1:4" x14ac:dyDescent="0.2">
      <c r="A14" t="s">
        <v>44</v>
      </c>
      <c r="B14" s="3">
        <v>45449</v>
      </c>
      <c r="C14" s="4">
        <v>402.51</v>
      </c>
      <c r="D14" t="s">
        <v>116</v>
      </c>
    </row>
    <row r="15" spans="1:4" x14ac:dyDescent="0.2">
      <c r="A15" t="s">
        <v>44</v>
      </c>
      <c r="B15" s="3">
        <v>45451</v>
      </c>
      <c r="C15" s="4">
        <v>59.93</v>
      </c>
      <c r="D15" t="s">
        <v>116</v>
      </c>
    </row>
    <row r="16" spans="1:4" x14ac:dyDescent="0.2">
      <c r="A16" t="s">
        <v>44</v>
      </c>
      <c r="B16" s="3">
        <v>45452</v>
      </c>
      <c r="C16" s="4">
        <v>362.99</v>
      </c>
      <c r="D16" t="s">
        <v>116</v>
      </c>
    </row>
    <row r="17" spans="1:4" x14ac:dyDescent="0.2">
      <c r="A17" t="s">
        <v>44</v>
      </c>
      <c r="B17" s="3">
        <v>45455</v>
      </c>
      <c r="C17" s="4">
        <v>38.81</v>
      </c>
      <c r="D17" t="s">
        <v>116</v>
      </c>
    </row>
    <row r="18" spans="1:4" x14ac:dyDescent="0.2">
      <c r="A18" t="s">
        <v>44</v>
      </c>
      <c r="B18" s="3">
        <v>45457</v>
      </c>
      <c r="C18" s="4">
        <v>798.6</v>
      </c>
      <c r="D18" t="s">
        <v>116</v>
      </c>
    </row>
    <row r="19" spans="1:4" x14ac:dyDescent="0.2">
      <c r="A19" t="s">
        <v>44</v>
      </c>
      <c r="B19" s="3">
        <v>45461</v>
      </c>
      <c r="C19" s="4">
        <v>221.1</v>
      </c>
      <c r="D19" t="s">
        <v>116</v>
      </c>
    </row>
    <row r="20" spans="1:4" x14ac:dyDescent="0.2">
      <c r="A20" t="s">
        <v>44</v>
      </c>
      <c r="B20" s="3">
        <v>45468</v>
      </c>
      <c r="C20" s="4">
        <v>937.86</v>
      </c>
      <c r="D20" t="s">
        <v>116</v>
      </c>
    </row>
    <row r="21" spans="1:4" x14ac:dyDescent="0.2">
      <c r="A21" t="s">
        <v>44</v>
      </c>
      <c r="B21" s="3">
        <v>45471</v>
      </c>
      <c r="C21" s="4">
        <v>702.9</v>
      </c>
      <c r="D21" t="s">
        <v>116</v>
      </c>
    </row>
    <row r="22" spans="1:4" x14ac:dyDescent="0.2">
      <c r="A22" t="s">
        <v>44</v>
      </c>
      <c r="B22" s="3">
        <v>45478</v>
      </c>
      <c r="C22" s="4">
        <v>716.96</v>
      </c>
      <c r="D22" t="s">
        <v>116</v>
      </c>
    </row>
    <row r="23" spans="1:4" x14ac:dyDescent="0.2">
      <c r="A23" t="s">
        <v>44</v>
      </c>
      <c r="B23" s="3">
        <v>45487</v>
      </c>
      <c r="C23" s="4">
        <v>46.99</v>
      </c>
      <c r="D23" t="s">
        <v>116</v>
      </c>
    </row>
    <row r="24" spans="1:4" x14ac:dyDescent="0.2">
      <c r="A24" t="s">
        <v>44</v>
      </c>
      <c r="B24" s="3">
        <v>45499</v>
      </c>
      <c r="C24" s="4">
        <v>4670.45</v>
      </c>
      <c r="D24" t="s">
        <v>116</v>
      </c>
    </row>
    <row r="25" spans="1:4" x14ac:dyDescent="0.2">
      <c r="A25" t="s">
        <v>44</v>
      </c>
      <c r="B25" s="3">
        <v>45501</v>
      </c>
      <c r="C25" s="4">
        <v>305.56</v>
      </c>
      <c r="D25" t="s">
        <v>116</v>
      </c>
    </row>
    <row r="26" spans="1:4" x14ac:dyDescent="0.2">
      <c r="A26" t="s">
        <v>44</v>
      </c>
      <c r="B26" s="3">
        <v>45502</v>
      </c>
      <c r="C26" s="4">
        <v>73.81</v>
      </c>
      <c r="D26" t="s">
        <v>116</v>
      </c>
    </row>
    <row r="27" spans="1:4" x14ac:dyDescent="0.2">
      <c r="A27" s="1"/>
      <c r="B27" s="1" t="s">
        <v>88</v>
      </c>
      <c r="C27" s="5">
        <f>SUM(C3:C26)</f>
        <v>76123.290000000008</v>
      </c>
      <c r="D27" s="1"/>
    </row>
  </sheetData>
  <sortState xmlns:xlrd2="http://schemas.microsoft.com/office/spreadsheetml/2017/richdata2" ref="A3:D26">
    <sortCondition ref="B3:B26"/>
  </sortState>
  <printOptions gridLine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Sheet1</vt:lpstr>
      <vt:lpstr>Building</vt:lpstr>
      <vt:lpstr>Dirt Work</vt:lpstr>
      <vt:lpstr>Foundation</vt:lpstr>
      <vt:lpstr>Retaining Wall</vt:lpstr>
      <vt:lpstr>Plumbing</vt:lpstr>
      <vt:lpstr>HVAC</vt:lpstr>
      <vt:lpstr>Electrical</vt:lpstr>
      <vt:lpstr>Metal Stud Framing Sheetrock</vt:lpstr>
      <vt:lpstr>Drop Ceiling</vt:lpstr>
      <vt:lpstr>Kitchen</vt:lpstr>
      <vt:lpstr>Walk-in Coolers</vt:lpstr>
      <vt:lpstr>Paint</vt:lpstr>
      <vt:lpstr>Stairs Handrails</vt:lpstr>
      <vt:lpstr>Stained Concrete</vt:lpstr>
      <vt:lpstr>Finished Carpentry</vt:lpstr>
      <vt:lpstr>Glass Frontage Windows</vt:lpstr>
      <vt:lpstr>Sheet1!Print_Area</vt:lpstr>
    </vt:vector>
  </TitlesOfParts>
  <Company>DCD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john316thecure@gmial.com</dc:creator>
  <cp:lastModifiedBy>Joy Spence</cp:lastModifiedBy>
  <cp:lastPrinted>2024-09-30T15:38:44Z</cp:lastPrinted>
  <dcterms:created xsi:type="dcterms:W3CDTF">2024-03-11T16:16:46Z</dcterms:created>
  <dcterms:modified xsi:type="dcterms:W3CDTF">2024-12-09T15:22:56Z</dcterms:modified>
</cp:coreProperties>
</file>