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hared drives\Finance\Grants and Estimates\Grants and Estimates\AR ORP Opioid Fund\CSU PEER 2023\Quarterly Reporting\"/>
    </mc:Choice>
  </mc:AlternateContent>
  <xr:revisionPtr revIDLastSave="0" documentId="13_ncr:1_{31C869E5-8AF3-48EC-8C53-8499199BD8F2}" xr6:coauthVersionLast="47" xr6:coauthVersionMax="47" xr10:uidLastSave="{00000000-0000-0000-0000-000000000000}"/>
  <bookViews>
    <workbookView xWindow="-28920" yWindow="-120" windowWidth="29040" windowHeight="15720" xr2:uid="{BBB1E5D6-1499-4DFA-96AC-F71946CCEDE4}"/>
  </bookViews>
  <sheets>
    <sheet name="Invoice" sheetId="1" r:id="rId1"/>
    <sheet name="Pivot" sheetId="3" r:id="rId2"/>
    <sheet name="Payroll for invoices" sheetId="2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G10" i="1"/>
  <c r="E9" i="1"/>
  <c r="E8" i="1"/>
  <c r="G9" i="1" l="1"/>
  <c r="G8" i="1"/>
  <c r="C15" i="1"/>
  <c r="E15" i="1"/>
  <c r="G15" i="1" l="1"/>
</calcChain>
</file>

<file path=xl/sharedStrings.xml><?xml version="1.0" encoding="utf-8"?>
<sst xmlns="http://schemas.openxmlformats.org/spreadsheetml/2006/main" count="745" uniqueCount="78">
  <si>
    <t xml:space="preserve">Project Title: </t>
  </si>
  <si>
    <t xml:space="preserve">Quarter: </t>
  </si>
  <si>
    <t>Category</t>
  </si>
  <si>
    <t>Description</t>
  </si>
  <si>
    <t>Annual Amount</t>
  </si>
  <si>
    <t>Employee Salary</t>
  </si>
  <si>
    <t>Spent to Date</t>
  </si>
  <si>
    <t xml:space="preserve">Amount Left to Spend </t>
  </si>
  <si>
    <t xml:space="preserve">Plan to Spend </t>
  </si>
  <si>
    <t>Amount Left to Spend:</t>
  </si>
  <si>
    <t>Spent to Date:</t>
  </si>
  <si>
    <t xml:space="preserve">Annual Budget: </t>
  </si>
  <si>
    <t>Annual Amount Notes</t>
  </si>
  <si>
    <t>Spend to Date Notes</t>
  </si>
  <si>
    <t>Yes</t>
  </si>
  <si>
    <t xml:space="preserve">Does this plan align with project milestones? </t>
  </si>
  <si>
    <t xml:space="preserve">You are responsible for keeping track of receipts for all purchases for your agency’s records. You will not submit receipts to ARORP unless requested. </t>
  </si>
  <si>
    <t>Organization:</t>
  </si>
  <si>
    <t>Western Arkansas Counseling &amp; Guidance Center</t>
  </si>
  <si>
    <t/>
  </si>
  <si>
    <t>Fringe</t>
  </si>
  <si>
    <t>Debit</t>
  </si>
  <si>
    <t>Peer Support Spec</t>
  </si>
  <si>
    <t>Expense - Payroll Tax - Soc Sec  ER</t>
  </si>
  <si>
    <t>2023-11</t>
  </si>
  <si>
    <t>90070070042</t>
  </si>
  <si>
    <t>CSU</t>
  </si>
  <si>
    <t>Brown, Tyler</t>
  </si>
  <si>
    <t>6T0XOSAAH</t>
  </si>
  <si>
    <t>Expense - Payroll Tax - Medicare  ER</t>
  </si>
  <si>
    <t>Salary</t>
  </si>
  <si>
    <t>Exp - Salary</t>
  </si>
  <si>
    <t>90070067542</t>
  </si>
  <si>
    <t>Bonus Program</t>
  </si>
  <si>
    <t>comments</t>
  </si>
  <si>
    <t>Allocation %</t>
  </si>
  <si>
    <t>Statement Type</t>
  </si>
  <si>
    <t>Job Title Description</t>
  </si>
  <si>
    <t>Account Type</t>
  </si>
  <si>
    <t>Net Amount</t>
  </si>
  <si>
    <t>Credit</t>
  </si>
  <si>
    <t>Pay Date</t>
  </si>
  <si>
    <t>Fiscal Period</t>
  </si>
  <si>
    <t>GL Account ID</t>
  </si>
  <si>
    <t>Department</t>
  </si>
  <si>
    <t>Full Name</t>
  </si>
  <si>
    <t>Associate ID</t>
  </si>
  <si>
    <t>Row Labels</t>
  </si>
  <si>
    <t>(blank)</t>
  </si>
  <si>
    <t>Grand Total</t>
  </si>
  <si>
    <t>Sum of Net Amount</t>
  </si>
  <si>
    <t>Column Labels</t>
  </si>
  <si>
    <t>CSU PEER PIT</t>
  </si>
  <si>
    <t>Employee Fringe</t>
  </si>
  <si>
    <t>MRT Training</t>
  </si>
  <si>
    <t>Crisis Ally Training</t>
  </si>
  <si>
    <t>CSU PEER PIT - Fringe benefits</t>
  </si>
  <si>
    <t>Moral Reconation Training (MRT)</t>
  </si>
  <si>
    <t>Salary for PEER in Trainig</t>
  </si>
  <si>
    <t>Full benefit costs, includes taxes, insurance, 401k contribution, and other fees / expenses</t>
  </si>
  <si>
    <t>Hire date 4/24/2023</t>
  </si>
  <si>
    <t>schedule training</t>
  </si>
  <si>
    <t>2024-02</t>
  </si>
  <si>
    <t>90070061042</t>
  </si>
  <si>
    <t>Expense - EmpR Exp Dental</t>
  </si>
  <si>
    <t>90070060542</t>
  </si>
  <si>
    <t>Expense - EmpR Exp Medical</t>
  </si>
  <si>
    <t>2023-12</t>
  </si>
  <si>
    <t>2024-01</t>
  </si>
  <si>
    <t>Five West Crisis Stabilization Unit 23-037</t>
  </si>
  <si>
    <t>Y1-Q3 ending November 30, 2023</t>
  </si>
  <si>
    <t>2024-03</t>
  </si>
  <si>
    <t>2024-04</t>
  </si>
  <si>
    <t>2024-05</t>
  </si>
  <si>
    <t>90070061642</t>
  </si>
  <si>
    <t>Expense - EmpR Exp ERG Life &amp; AD&amp;D</t>
  </si>
  <si>
    <t>90070061742</t>
  </si>
  <si>
    <t>Expense - EmpR Exp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</si>
</sst>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\$#,##0.00;\(\$#,##0.00\)"/>
    <numFmt numFmtId="166" formatCode="dd\-mmm\-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/>
    <xf numFmtId="164" fontId="0" fillId="0" borderId="0" xfId="0" applyNumberFormat="1"/>
    <xf numFmtId="44" fontId="2" fillId="0" borderId="0" xfId="0" applyNumberFormat="1" applyFont="1"/>
    <xf numFmtId="44" fontId="0" fillId="0" borderId="0" xfId="0" applyNumberFormat="1"/>
    <xf numFmtId="44" fontId="0" fillId="2" borderId="1" xfId="0" applyNumberFormat="1" applyFill="1" applyBorder="1"/>
    <xf numFmtId="44" fontId="0" fillId="4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right" wrapText="1"/>
    </xf>
    <xf numFmtId="44" fontId="0" fillId="3" borderId="1" xfId="0" applyNumberFormat="1" applyFill="1" applyBorder="1" applyAlignment="1">
      <alignment horizontal="right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44" fontId="2" fillId="2" borderId="1" xfId="0" applyNumberFormat="1" applyFont="1" applyFill="1" applyBorder="1"/>
    <xf numFmtId="0" fontId="3" fillId="0" borderId="1" xfId="0" applyFont="1" applyBorder="1"/>
    <xf numFmtId="44" fontId="3" fillId="0" borderId="1" xfId="1" applyFont="1" applyBorder="1"/>
    <xf numFmtId="164" fontId="0" fillId="0" borderId="1" xfId="0" applyNumberFormat="1" applyBorder="1"/>
    <xf numFmtId="0" fontId="3" fillId="0" borderId="1" xfId="0" applyFont="1" applyBorder="1" applyAlignment="1">
      <alignment wrapText="1"/>
    </xf>
    <xf numFmtId="44" fontId="0" fillId="0" borderId="1" xfId="0" applyNumberFormat="1" applyBorder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4" fillId="0" borderId="0" xfId="0" applyFont="1"/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165" fontId="5" fillId="0" borderId="2" xfId="0" applyNumberFormat="1" applyFont="1" applyBorder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  <xf numFmtId="0" fontId="7" fillId="0" borderId="2" xfId="0" applyFont="1" applyBorder="1" applyAlignment="1">
      <alignment vertical="center"/>
    </xf>
    <xf numFmtId="165" fontId="7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14" fontId="6" fillId="5" borderId="1" xfId="0" applyNumberFormat="1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right" vertical="center" wrapText="1"/>
    </xf>
    <xf numFmtId="14" fontId="7" fillId="0" borderId="2" xfId="0" applyNumberFormat="1" applyFont="1" applyBorder="1" applyAlignment="1">
      <alignment horizontal="right" vertical="center"/>
    </xf>
    <xf numFmtId="14" fontId="0" fillId="0" borderId="0" xfId="0" applyNumberFormat="1"/>
    <xf numFmtId="0" fontId="7" fillId="0" borderId="2" xfId="0" applyFont="1" applyBorder="1" applyAlignment="1">
      <alignment vertical="center" wrapText="1"/>
    </xf>
    <xf numFmtId="166" fontId="7" fillId="0" borderId="2" xfId="0" applyNumberFormat="1" applyFont="1" applyBorder="1" applyAlignment="1">
      <alignment horizontal="right" vertical="center" wrapText="1"/>
    </xf>
    <xf numFmtId="165" fontId="7" fillId="0" borderId="2" xfId="0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1"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seph Lee" refreshedDate="45271.303717129631" createdVersion="8" refreshedVersion="8" minRefreshableVersion="3" recordCount="70" xr:uid="{3F67E5EC-02A8-4769-ACB0-5BA614ED0D17}">
  <cacheSource type="worksheet">
    <worksheetSource ref="A1:P1048576" sheet="Payroll for invoices"/>
  </cacheSource>
  <cacheFields count="16">
    <cacheField name="Associate ID" numFmtId="0">
      <sharedItems containsBlank="1"/>
    </cacheField>
    <cacheField name="Full Name" numFmtId="0">
      <sharedItems containsBlank="1"/>
    </cacheField>
    <cacheField name="Department" numFmtId="0">
      <sharedItems containsBlank="1"/>
    </cacheField>
    <cacheField name="GL Account ID" numFmtId="0">
      <sharedItems containsBlank="1"/>
    </cacheField>
    <cacheField name="Fiscal Period" numFmtId="0">
      <sharedItems containsBlank="1" count="8">
        <s v="2023-11"/>
        <s v="2023-12"/>
        <s v="2024-01"/>
        <s v="2024-02"/>
        <s v="2024-03"/>
        <s v="2024-04"/>
        <s v="2024-05"/>
        <m/>
      </sharedItems>
    </cacheField>
    <cacheField name="Pay Date" numFmtId="0">
      <sharedItems containsNonDate="0" containsDate="1" containsString="0" containsBlank="1" minDate="2023-05-12T00:00:00" maxDate="2023-11-25T00:00:00"/>
    </cacheField>
    <cacheField name="Debit" numFmtId="0">
      <sharedItems containsString="0" containsBlank="1" containsNumber="1" minValue="3.44" maxValue="1302.26"/>
    </cacheField>
    <cacheField name="Credit" numFmtId="0">
      <sharedItems containsString="0" containsBlank="1" containsNumber="1" containsInteger="1" minValue="0" maxValue="0"/>
    </cacheField>
    <cacheField name="Net Amount" numFmtId="0">
      <sharedItems containsString="0" containsBlank="1" containsNumber="1" minValue="3.44" maxValue="1302.26"/>
    </cacheField>
    <cacheField name="Account Type" numFmtId="0">
      <sharedItems containsBlank="1"/>
    </cacheField>
    <cacheField name="Job Title Description" numFmtId="0">
      <sharedItems containsBlank="1"/>
    </cacheField>
    <cacheField name="Statement Type" numFmtId="0">
      <sharedItems containsBlank="1"/>
    </cacheField>
    <cacheField name="Allocation %" numFmtId="0">
      <sharedItems containsString="0" containsBlank="1" containsNumber="1" containsInteger="1" minValue="1" maxValue="1"/>
    </cacheField>
    <cacheField name="Category" numFmtId="0">
      <sharedItems containsBlank="1" count="3">
        <s v="Salary"/>
        <s v="Fringe"/>
        <m/>
      </sharedItems>
    </cacheField>
    <cacheField name="comments" numFmtId="0">
      <sharedItems containsBlank="1"/>
    </cacheField>
    <cacheField name="Bonus Program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">
  <r>
    <s v="6T0XOSAAH"/>
    <s v="Brown, Tyler"/>
    <s v="CSU"/>
    <s v="90070067542"/>
    <x v="0"/>
    <d v="2023-05-12T00:00:00"/>
    <n v="1070.07"/>
    <n v="0"/>
    <n v="1070.07"/>
    <s v="Exp - Salary"/>
    <s v="Peer Support Spec"/>
    <s v="Debit"/>
    <n v="1"/>
    <x v="0"/>
    <s v=""/>
    <s v=""/>
  </r>
  <r>
    <s v="6T0XOSAAH"/>
    <s v="Brown, Tyler"/>
    <s v="CSU"/>
    <s v="90070070042"/>
    <x v="0"/>
    <d v="2023-05-12T00:00:00"/>
    <n v="15.52"/>
    <n v="0"/>
    <n v="15.52"/>
    <s v="Expense - Payroll Tax - Medicare  ER"/>
    <s v="Peer Support Spec"/>
    <s v="Debit"/>
    <n v="1"/>
    <x v="1"/>
    <s v=""/>
    <s v=""/>
  </r>
  <r>
    <s v="6T0XOSAAH"/>
    <s v="Brown, Tyler"/>
    <s v="CSU"/>
    <s v="90070070042"/>
    <x v="0"/>
    <d v="2023-05-12T00:00:00"/>
    <n v="66.34"/>
    <n v="0"/>
    <n v="66.34"/>
    <s v="Expense - Payroll Tax - Soc Sec  ER"/>
    <s v="Peer Support Spec"/>
    <s v="Debit"/>
    <n v="1"/>
    <x v="1"/>
    <s v=""/>
    <s v=""/>
  </r>
  <r>
    <s v="6T0XOSAAH"/>
    <s v="Brown, Tyler"/>
    <s v="CSU"/>
    <s v="90070067542"/>
    <x v="0"/>
    <d v="2023-05-26T00:00:00"/>
    <n v="1091.94"/>
    <n v="0"/>
    <n v="1091.94"/>
    <s v="Exp - Salary"/>
    <s v="Peer Support Spec"/>
    <s v="Debit"/>
    <n v="1"/>
    <x v="0"/>
    <s v=""/>
    <s v=""/>
  </r>
  <r>
    <s v="6T0XOSAAH"/>
    <s v="Brown, Tyler"/>
    <s v="CSU"/>
    <s v="90070070042"/>
    <x v="0"/>
    <d v="2023-05-26T00:00:00"/>
    <n v="15.83"/>
    <n v="0"/>
    <n v="15.83"/>
    <s v="Expense - Payroll Tax - Medicare  ER"/>
    <s v="Peer Support Spec"/>
    <s v="Debit"/>
    <n v="1"/>
    <x v="1"/>
    <s v=""/>
    <s v=""/>
  </r>
  <r>
    <s v="6T0XOSAAH"/>
    <s v="Brown, Tyler"/>
    <s v="CSU"/>
    <s v="90070070042"/>
    <x v="0"/>
    <d v="2023-05-26T00:00:00"/>
    <n v="67.7"/>
    <n v="0"/>
    <n v="67.7"/>
    <s v="Expense - Payroll Tax - Soc Sec  ER"/>
    <s v="Peer Support Spec"/>
    <s v="Debit"/>
    <n v="1"/>
    <x v="1"/>
    <s v=""/>
    <s v=""/>
  </r>
  <r>
    <s v="6T0XOSAAH"/>
    <s v="Brown, Tyler"/>
    <s v="CSU"/>
    <s v="90070067542"/>
    <x v="1"/>
    <d v="2023-06-09T00:00:00"/>
    <n v="1302.26"/>
    <n v="0"/>
    <n v="1302.26"/>
    <s v="Exp - Salary"/>
    <s v="Peer Support Spec"/>
    <s v="Debit"/>
    <n v="1"/>
    <x v="0"/>
    <s v=""/>
    <s v=""/>
  </r>
  <r>
    <s v="6T0XOSAAH"/>
    <s v="Brown, Tyler"/>
    <s v="CSU"/>
    <s v="90070070042"/>
    <x v="1"/>
    <d v="2023-06-09T00:00:00"/>
    <n v="18.88"/>
    <n v="0"/>
    <n v="18.88"/>
    <s v="Expense - Payroll Tax - Medicare  ER"/>
    <s v="Peer Support Spec"/>
    <s v="Debit"/>
    <n v="1"/>
    <x v="1"/>
    <s v=""/>
    <s v=""/>
  </r>
  <r>
    <s v="6T0XOSAAH"/>
    <s v="Brown, Tyler"/>
    <s v="CSU"/>
    <s v="90070070042"/>
    <x v="1"/>
    <d v="2023-06-09T00:00:00"/>
    <n v="80.739999999999995"/>
    <n v="0"/>
    <n v="80.739999999999995"/>
    <s v="Expense - Payroll Tax - Soc Sec  ER"/>
    <s v="Peer Support Spec"/>
    <s v="Debit"/>
    <n v="1"/>
    <x v="1"/>
    <s v=""/>
    <s v=""/>
  </r>
  <r>
    <s v="6T0XOSAAH"/>
    <s v="Brown, Tyler"/>
    <s v="CSU"/>
    <s v="90070067542"/>
    <x v="1"/>
    <d v="2023-06-23T00:00:00"/>
    <n v="1002.78"/>
    <n v="0"/>
    <n v="1002.78"/>
    <s v="Exp - Salary"/>
    <s v="Peer Support Spec"/>
    <s v="Debit"/>
    <n v="1"/>
    <x v="0"/>
    <s v=""/>
    <s v=""/>
  </r>
  <r>
    <s v="6T0XOSAAH"/>
    <s v="Brown, Tyler"/>
    <s v="CSU"/>
    <s v="90070070042"/>
    <x v="1"/>
    <d v="2023-06-23T00:00:00"/>
    <n v="14.54"/>
    <n v="0"/>
    <n v="14.54"/>
    <s v="Expense - Payroll Tax - Medicare  ER"/>
    <s v="Peer Support Spec"/>
    <s v="Debit"/>
    <n v="1"/>
    <x v="1"/>
    <s v=""/>
    <s v=""/>
  </r>
  <r>
    <s v="6T0XOSAAH"/>
    <s v="Brown, Tyler"/>
    <s v="CSU"/>
    <s v="90070070042"/>
    <x v="1"/>
    <d v="2023-06-23T00:00:00"/>
    <n v="62.18"/>
    <n v="0"/>
    <n v="62.18"/>
    <s v="Expense - Payroll Tax - Soc Sec  ER"/>
    <s v="Peer Support Spec"/>
    <s v="Debit"/>
    <n v="1"/>
    <x v="1"/>
    <s v=""/>
    <s v=""/>
  </r>
  <r>
    <s v="6T0XOSAAH"/>
    <s v="Brown, Tyler"/>
    <s v="CSU"/>
    <s v="90070067542"/>
    <x v="2"/>
    <d v="2023-07-07T00:00:00"/>
    <n v="1157.56"/>
    <n v="0"/>
    <n v="1157.56"/>
    <s v="Exp - Salary"/>
    <s v="Peer Support Spec"/>
    <s v="Debit"/>
    <n v="1"/>
    <x v="0"/>
    <s v=""/>
    <s v=""/>
  </r>
  <r>
    <s v="6T0XOSAAH"/>
    <s v="Brown, Tyler"/>
    <s v="CSU"/>
    <s v="90070061042"/>
    <x v="2"/>
    <d v="2023-07-07T00:00:00"/>
    <n v="12.5"/>
    <n v="0"/>
    <n v="12.5"/>
    <s v="Expense - EmpR Exp Dental"/>
    <s v="Peer Support Spec"/>
    <s v="Debit"/>
    <n v="1"/>
    <x v="1"/>
    <s v=""/>
    <s v=""/>
  </r>
  <r>
    <s v="6T0XOSAAH"/>
    <s v="Brown, Tyler"/>
    <s v="CSU"/>
    <s v="90070070042"/>
    <x v="2"/>
    <d v="2023-07-07T00:00:00"/>
    <n v="16.690000000000001"/>
    <n v="0"/>
    <n v="16.690000000000001"/>
    <s v="Expense - Payroll Tax - Medicare  ER"/>
    <s v="Peer Support Spec"/>
    <s v="Debit"/>
    <n v="1"/>
    <x v="1"/>
    <s v=""/>
    <s v=""/>
  </r>
  <r>
    <s v="6T0XOSAAH"/>
    <s v="Brown, Tyler"/>
    <s v="CSU"/>
    <s v="90070070042"/>
    <x v="2"/>
    <d v="2023-07-07T00:00:00"/>
    <n v="71.349999999999994"/>
    <n v="0"/>
    <n v="71.349999999999994"/>
    <s v="Expense - Payroll Tax - Soc Sec  ER"/>
    <s v="Peer Support Spec"/>
    <s v="Debit"/>
    <n v="1"/>
    <x v="1"/>
    <s v=""/>
    <s v=""/>
  </r>
  <r>
    <s v="6T0XOSAAH"/>
    <s v="Brown, Tyler"/>
    <s v="CSU"/>
    <s v="90070067542"/>
    <x v="2"/>
    <d v="2023-07-21T00:00:00"/>
    <n v="1201.31"/>
    <n v="0"/>
    <n v="1201.31"/>
    <s v="Exp - Salary"/>
    <s v="Peer Support Spec"/>
    <s v="Debit"/>
    <n v="1"/>
    <x v="0"/>
    <s v=""/>
    <s v=""/>
  </r>
  <r>
    <s v="6T0XOSAAH"/>
    <s v="Brown, Tyler"/>
    <s v="CSU"/>
    <s v="90070061042"/>
    <x v="2"/>
    <d v="2023-07-21T00:00:00"/>
    <n v="12.5"/>
    <n v="0"/>
    <n v="12.5"/>
    <s v="Expense - EmpR Exp Dental"/>
    <s v="Peer Support Spec"/>
    <s v="Debit"/>
    <n v="1"/>
    <x v="1"/>
    <s v=""/>
    <s v=""/>
  </r>
  <r>
    <s v="6T0XOSAAH"/>
    <s v="Brown, Tyler"/>
    <s v="CSU"/>
    <s v="90070070042"/>
    <x v="2"/>
    <d v="2023-07-21T00:00:00"/>
    <n v="17.32"/>
    <n v="0"/>
    <n v="17.32"/>
    <s v="Expense - Payroll Tax - Medicare  ER"/>
    <s v="Peer Support Spec"/>
    <s v="Debit"/>
    <n v="1"/>
    <x v="1"/>
    <s v=""/>
    <s v=""/>
  </r>
  <r>
    <s v="6T0XOSAAH"/>
    <s v="Brown, Tyler"/>
    <s v="CSU"/>
    <s v="90070070042"/>
    <x v="2"/>
    <d v="2023-07-21T00:00:00"/>
    <n v="74.06"/>
    <n v="0"/>
    <n v="74.06"/>
    <s v="Expense - Payroll Tax - Soc Sec  ER"/>
    <s v="Peer Support Spec"/>
    <s v="Debit"/>
    <n v="1"/>
    <x v="1"/>
    <s v=""/>
    <s v=""/>
  </r>
  <r>
    <s v="6T0XOSAAH"/>
    <s v="Brown, Tyler"/>
    <s v="CSU"/>
    <s v="90070067542"/>
    <x v="3"/>
    <d v="2023-08-04T00:00:00"/>
    <n v="1182.8"/>
    <n v="0"/>
    <n v="1182.8"/>
    <s v="Exp - Salary"/>
    <s v="Peer Support Spec"/>
    <s v="Debit"/>
    <n v="1"/>
    <x v="0"/>
    <s v=""/>
    <s v=""/>
  </r>
  <r>
    <s v="6T0XOSAAH"/>
    <s v="Brown, Tyler"/>
    <s v="CSU"/>
    <s v="90070061042"/>
    <x v="3"/>
    <d v="2023-08-04T00:00:00"/>
    <n v="12.5"/>
    <n v="0"/>
    <n v="12.5"/>
    <s v="Expense - EmpR Exp Dental"/>
    <s v="Peer Support Spec"/>
    <s v="Debit"/>
    <n v="1"/>
    <x v="1"/>
    <s v=""/>
    <s v=""/>
  </r>
  <r>
    <s v="6T0XOSAAH"/>
    <s v="Brown, Tyler"/>
    <s v="CSU"/>
    <s v="90070070042"/>
    <x v="3"/>
    <d v="2023-08-04T00:00:00"/>
    <n v="17.05"/>
    <n v="0"/>
    <n v="17.05"/>
    <s v="Expense - Payroll Tax - Medicare  ER"/>
    <s v="Peer Support Spec"/>
    <s v="Debit"/>
    <n v="1"/>
    <x v="1"/>
    <s v=""/>
    <s v=""/>
  </r>
  <r>
    <s v="6T0XOSAAH"/>
    <s v="Brown, Tyler"/>
    <s v="CSU"/>
    <s v="90070070042"/>
    <x v="3"/>
    <d v="2023-08-04T00:00:00"/>
    <n v="72.92"/>
    <n v="0"/>
    <n v="72.92"/>
    <s v="Expense - Payroll Tax - Soc Sec  ER"/>
    <s v="Peer Support Spec"/>
    <s v="Debit"/>
    <n v="1"/>
    <x v="1"/>
    <s v=""/>
    <s v=""/>
  </r>
  <r>
    <s v="6T0XOSAAH"/>
    <s v="Brown, Tyler"/>
    <s v="CSU"/>
    <s v="90070067542"/>
    <x v="3"/>
    <d v="2023-08-18T00:00:00"/>
    <n v="1122.23"/>
    <n v="0"/>
    <n v="1122.23"/>
    <s v="Exp - Salary"/>
    <s v="Peer Support Spec"/>
    <s v="Debit"/>
    <n v="1"/>
    <x v="0"/>
    <s v=""/>
    <s v=""/>
  </r>
  <r>
    <s v="6T0XOSAAH"/>
    <s v="Brown, Tyler"/>
    <s v="CSU"/>
    <s v="90070061042"/>
    <x v="3"/>
    <d v="2023-08-18T00:00:00"/>
    <n v="12.5"/>
    <n v="0"/>
    <n v="12.5"/>
    <s v="Expense - EmpR Exp Dental"/>
    <s v="Peer Support Spec"/>
    <s v="Debit"/>
    <n v="1"/>
    <x v="1"/>
    <s v=""/>
    <s v=""/>
  </r>
  <r>
    <s v="6T0XOSAAH"/>
    <s v="Brown, Tyler"/>
    <s v="CSU"/>
    <s v="90070060542"/>
    <x v="3"/>
    <d v="2023-08-18T00:00:00"/>
    <n v="205"/>
    <n v="0"/>
    <n v="205"/>
    <s v="Expense - EmpR Exp Medical"/>
    <s v="Peer Support Spec"/>
    <s v="Debit"/>
    <n v="1"/>
    <x v="1"/>
    <s v=""/>
    <s v=""/>
  </r>
  <r>
    <s v="6T0XOSAAH"/>
    <s v="Brown, Tyler"/>
    <s v="CSU"/>
    <s v="90070070042"/>
    <x v="3"/>
    <d v="2023-08-18T00:00:00"/>
    <n v="14.48"/>
    <n v="0"/>
    <n v="14.48"/>
    <s v="Expense - Payroll Tax - Medicare  ER"/>
    <s v="Peer Support Spec"/>
    <s v="Debit"/>
    <n v="1"/>
    <x v="1"/>
    <s v=""/>
    <s v=""/>
  </r>
  <r>
    <s v="6T0XOSAAH"/>
    <s v="Brown, Tyler"/>
    <s v="CSU"/>
    <s v="90070070042"/>
    <x v="3"/>
    <d v="2023-08-18T00:00:00"/>
    <n v="61.91"/>
    <n v="0"/>
    <n v="61.91"/>
    <s v="Expense - Payroll Tax - Soc Sec  ER"/>
    <s v="Peer Support Spec"/>
    <s v="Debit"/>
    <n v="1"/>
    <x v="1"/>
    <s v=""/>
    <s v=""/>
  </r>
  <r>
    <s v="6T0XOSAAH"/>
    <s v="Brown, Tyler"/>
    <s v="CSU"/>
    <s v="90070067542"/>
    <x v="4"/>
    <d v="2023-09-01T00:00:00"/>
    <n v="1112.1300000000001"/>
    <n v="0"/>
    <n v="1112.1300000000001"/>
    <s v="Exp - Salary"/>
    <s v="Peer Support Spec"/>
    <s v="Debit"/>
    <n v="1"/>
    <x v="0"/>
    <m/>
    <m/>
  </r>
  <r>
    <s v="6T0XOSAAH"/>
    <s v="Brown, Tyler"/>
    <s v="CSU"/>
    <s v="90070061042"/>
    <x v="4"/>
    <d v="2023-09-01T00:00:00"/>
    <n v="12.5"/>
    <n v="0"/>
    <n v="12.5"/>
    <s v="Expense - EmpR Exp Dental"/>
    <s v="Peer Support Spec"/>
    <s v="Debit"/>
    <n v="1"/>
    <x v="1"/>
    <m/>
    <m/>
  </r>
  <r>
    <s v="6T0XOSAAH"/>
    <s v="Brown, Tyler"/>
    <s v="CSU"/>
    <s v="90070060542"/>
    <x v="4"/>
    <d v="2023-09-01T00:00:00"/>
    <n v="205"/>
    <n v="0"/>
    <n v="205"/>
    <s v="Expense - EmpR Exp Medical"/>
    <s v="Peer Support Spec"/>
    <s v="Debit"/>
    <n v="1"/>
    <x v="1"/>
    <m/>
    <m/>
  </r>
  <r>
    <s v="6T0XOSAAH"/>
    <s v="Brown, Tyler"/>
    <s v="CSU"/>
    <s v="90070070042"/>
    <x v="4"/>
    <d v="2023-09-01T00:00:00"/>
    <n v="14.33"/>
    <n v="0"/>
    <n v="14.33"/>
    <s v="Expense - Payroll Tax - Medicare  ER"/>
    <s v="Peer Support Spec"/>
    <s v="Debit"/>
    <n v="1"/>
    <x v="1"/>
    <m/>
    <m/>
  </r>
  <r>
    <s v="6T0XOSAAH"/>
    <s v="Brown, Tyler"/>
    <s v="CSU"/>
    <s v="90070070042"/>
    <x v="4"/>
    <d v="2023-09-01T00:00:00"/>
    <n v="61.28"/>
    <n v="0"/>
    <n v="61.28"/>
    <s v="Expense - Payroll Tax - Soc Sec  ER"/>
    <s v="Peer Support Spec"/>
    <s v="Debit"/>
    <n v="1"/>
    <x v="1"/>
    <m/>
    <m/>
  </r>
  <r>
    <s v="6T0XOSAAH"/>
    <s v="Brown, Tyler"/>
    <s v="CSU"/>
    <s v="90070067542"/>
    <x v="4"/>
    <d v="2023-09-15T00:00:00"/>
    <n v="1224.8599999999999"/>
    <n v="0"/>
    <n v="1224.8599999999999"/>
    <s v="Exp - Salary"/>
    <s v="Peer Support Spec"/>
    <s v="Debit"/>
    <n v="1"/>
    <x v="0"/>
    <m/>
    <m/>
  </r>
  <r>
    <s v="6T0XOSAAH"/>
    <s v="Brown, Tyler"/>
    <s v="CSU"/>
    <s v="90070061042"/>
    <x v="4"/>
    <d v="2023-09-15T00:00:00"/>
    <n v="12.5"/>
    <n v="0"/>
    <n v="12.5"/>
    <s v="Expense - EmpR Exp Dental"/>
    <s v="Peer Support Spec"/>
    <s v="Debit"/>
    <n v="1"/>
    <x v="1"/>
    <m/>
    <m/>
  </r>
  <r>
    <s v="6T0XOSAAH"/>
    <s v="Brown, Tyler"/>
    <s v="CSU"/>
    <s v="90070060542"/>
    <x v="4"/>
    <d v="2023-09-15T00:00:00"/>
    <n v="205"/>
    <n v="0"/>
    <n v="205"/>
    <s v="Expense - EmpR Exp Medical"/>
    <s v="Peer Support Spec"/>
    <s v="Debit"/>
    <n v="1"/>
    <x v="1"/>
    <m/>
    <m/>
  </r>
  <r>
    <s v="6T0XOSAAH"/>
    <s v="Brown, Tyler"/>
    <s v="CSU"/>
    <s v="90070070042"/>
    <x v="4"/>
    <d v="2023-09-15T00:00:00"/>
    <n v="15.97"/>
    <n v="0"/>
    <n v="15.97"/>
    <s v="Expense - Payroll Tax - Medicare  ER"/>
    <s v="Peer Support Spec"/>
    <s v="Debit"/>
    <n v="1"/>
    <x v="1"/>
    <m/>
    <m/>
  </r>
  <r>
    <s v="6T0XOSAAH"/>
    <s v="Brown, Tyler"/>
    <s v="CSU"/>
    <s v="90070070042"/>
    <x v="4"/>
    <d v="2023-09-15T00:00:00"/>
    <n v="68.27"/>
    <n v="0"/>
    <n v="68.27"/>
    <s v="Expense - Payroll Tax - Soc Sec  ER"/>
    <s v="Peer Support Spec"/>
    <s v="Debit"/>
    <n v="1"/>
    <x v="1"/>
    <m/>
    <m/>
  </r>
  <r>
    <s v="6T0XOSAAH"/>
    <s v="Brown, Tyler"/>
    <s v="CSU"/>
    <s v="90070067542"/>
    <x v="4"/>
    <d v="2023-09-29T00:00:00"/>
    <n v="1091.94"/>
    <n v="0"/>
    <n v="1091.94"/>
    <s v="Exp - Salary"/>
    <s v="Peer Support Spec"/>
    <s v="Debit"/>
    <n v="1"/>
    <x v="0"/>
    <m/>
    <m/>
  </r>
  <r>
    <s v="6T0XOSAAH"/>
    <s v="Brown, Tyler"/>
    <s v="CSU"/>
    <s v="90070070042"/>
    <x v="4"/>
    <d v="2023-09-29T00:00:00"/>
    <n v="15.34"/>
    <n v="0"/>
    <n v="15.34"/>
    <s v="Expense - Payroll Tax - Medicare  ER"/>
    <s v="Peer Support Spec"/>
    <s v="Debit"/>
    <n v="1"/>
    <x v="1"/>
    <m/>
    <m/>
  </r>
  <r>
    <s v="6T0XOSAAH"/>
    <s v="Brown, Tyler"/>
    <s v="CSU"/>
    <s v="90070070042"/>
    <x v="4"/>
    <d v="2023-09-29T00:00:00"/>
    <n v="65.59"/>
    <n v="0"/>
    <n v="65.59"/>
    <s v="Expense - Payroll Tax - Soc Sec  ER"/>
    <s v="Peer Support Spec"/>
    <s v="Debit"/>
    <n v="1"/>
    <x v="1"/>
    <m/>
    <m/>
  </r>
  <r>
    <s v="6T0XOSAAH"/>
    <s v="Brown, Tyler"/>
    <s v="CSU"/>
    <s v="90070067542"/>
    <x v="5"/>
    <d v="2023-10-13T00:00:00"/>
    <n v="1192.8900000000001"/>
    <n v="0"/>
    <n v="1192.8900000000001"/>
    <s v="Exp - Salary"/>
    <s v="Peer Support Spec"/>
    <s v="Debit"/>
    <n v="1"/>
    <x v="0"/>
    <m/>
    <m/>
  </r>
  <r>
    <s v="6T0XOSAAH"/>
    <s v="Brown, Tyler"/>
    <s v="CSU"/>
    <s v="90070061042"/>
    <x v="5"/>
    <d v="2023-10-13T00:00:00"/>
    <n v="12.5"/>
    <n v="0"/>
    <n v="12.5"/>
    <s v="Expense - EmpR Exp Dental"/>
    <s v="Peer Support Spec"/>
    <s v="Debit"/>
    <n v="1"/>
    <x v="1"/>
    <m/>
    <m/>
  </r>
  <r>
    <s v="6T0XOSAAH"/>
    <s v="Brown, Tyler"/>
    <s v="CSU"/>
    <s v="90070060542"/>
    <x v="5"/>
    <d v="2023-10-13T00:00:00"/>
    <n v="205"/>
    <n v="0"/>
    <n v="205"/>
    <s v="Expense - EmpR Exp Medical"/>
    <s v="Peer Support Spec"/>
    <s v="Debit"/>
    <n v="1"/>
    <x v="1"/>
    <m/>
    <m/>
  </r>
  <r>
    <s v="6T0XOSAAH"/>
    <s v="Brown, Tyler"/>
    <s v="CSU"/>
    <s v="90070070042"/>
    <x v="5"/>
    <d v="2023-10-13T00:00:00"/>
    <n v="16.079999999999998"/>
    <n v="0"/>
    <n v="16.079999999999998"/>
    <s v="Expense - Payroll Tax - Medicare  ER"/>
    <s v="Peer Support Spec"/>
    <s v="Debit"/>
    <n v="1"/>
    <x v="1"/>
    <m/>
    <m/>
  </r>
  <r>
    <s v="6T0XOSAAH"/>
    <s v="Brown, Tyler"/>
    <s v="CSU"/>
    <s v="90070070042"/>
    <x v="5"/>
    <d v="2023-10-13T00:00:00"/>
    <n v="68.77"/>
    <n v="0"/>
    <n v="68.77"/>
    <s v="Expense - Payroll Tax - Soc Sec  ER"/>
    <s v="Peer Support Spec"/>
    <s v="Debit"/>
    <n v="1"/>
    <x v="1"/>
    <m/>
    <m/>
  </r>
  <r>
    <s v="6T0XOSAAH"/>
    <s v="Brown, Tyler"/>
    <s v="CSU"/>
    <s v="90070067542"/>
    <x v="5"/>
    <d v="2023-10-27T00:00:00"/>
    <n v="1157.56"/>
    <n v="0"/>
    <n v="1157.56"/>
    <s v="Exp - Salary"/>
    <s v="Peer Support Spec"/>
    <s v="Debit"/>
    <n v="1"/>
    <x v="0"/>
    <m/>
    <m/>
  </r>
  <r>
    <s v="6T0XOSAAH"/>
    <s v="Brown, Tyler"/>
    <s v="CSU"/>
    <s v="90070061042"/>
    <x v="5"/>
    <d v="2023-10-27T00:00:00"/>
    <n v="12.5"/>
    <n v="0"/>
    <n v="12.5"/>
    <s v="Expense - EmpR Exp Dental"/>
    <s v="Peer Support Spec"/>
    <s v="Debit"/>
    <n v="1"/>
    <x v="1"/>
    <m/>
    <m/>
  </r>
  <r>
    <s v="6T0XOSAAH"/>
    <s v="Brown, Tyler"/>
    <s v="CSU"/>
    <s v="90070060542"/>
    <x v="5"/>
    <d v="2023-10-27T00:00:00"/>
    <n v="205"/>
    <n v="0"/>
    <n v="205"/>
    <s v="Expense - EmpR Exp Medical"/>
    <s v="Peer Support Spec"/>
    <s v="Debit"/>
    <n v="1"/>
    <x v="1"/>
    <m/>
    <m/>
  </r>
  <r>
    <s v="6T0XOSAAH"/>
    <s v="Brown, Tyler"/>
    <s v="CSU"/>
    <s v="90070070042"/>
    <x v="5"/>
    <d v="2023-10-27T00:00:00"/>
    <n v="15.57"/>
    <n v="0"/>
    <n v="15.57"/>
    <s v="Expense - Payroll Tax - Medicare  ER"/>
    <s v="Peer Support Spec"/>
    <s v="Debit"/>
    <n v="1"/>
    <x v="1"/>
    <m/>
    <m/>
  </r>
  <r>
    <s v="6T0XOSAAH"/>
    <s v="Brown, Tyler"/>
    <s v="CSU"/>
    <s v="90070070042"/>
    <x v="5"/>
    <d v="2023-10-27T00:00:00"/>
    <n v="66.58"/>
    <n v="0"/>
    <n v="66.58"/>
    <s v="Expense - Payroll Tax - Soc Sec  ER"/>
    <s v="Peer Support Spec"/>
    <s v="Debit"/>
    <n v="1"/>
    <x v="1"/>
    <m/>
    <m/>
  </r>
  <r>
    <s v="6T0XOSAAH"/>
    <s v="Brown, Tyler"/>
    <s v="CSU"/>
    <s v="90070067542"/>
    <x v="6"/>
    <d v="2023-11-01T00:00:00"/>
    <n v="500"/>
    <n v="0"/>
    <n v="500"/>
    <s v="Exp - Salary"/>
    <s v="Peer Support Spec"/>
    <s v="Debit"/>
    <n v="1"/>
    <x v="0"/>
    <m/>
    <m/>
  </r>
  <r>
    <s v="6T0XOSAAH"/>
    <s v="Brown, Tyler"/>
    <s v="CSU"/>
    <s v="90070070042"/>
    <x v="6"/>
    <d v="2023-11-01T00:00:00"/>
    <n v="7.25"/>
    <n v="0"/>
    <n v="7.25"/>
    <s v="Expense - Payroll Tax - Medicare  ER"/>
    <s v="Peer Support Spec"/>
    <s v="Debit"/>
    <n v="1"/>
    <x v="1"/>
    <m/>
    <m/>
  </r>
  <r>
    <s v="6T0XOSAAH"/>
    <s v="Brown, Tyler"/>
    <s v="CSU"/>
    <s v="90070070042"/>
    <x v="6"/>
    <d v="2023-11-01T00:00:00"/>
    <n v="31"/>
    <n v="0"/>
    <n v="31"/>
    <s v="Expense - Payroll Tax - Soc Sec  ER"/>
    <s v="Peer Support Spec"/>
    <s v="Debit"/>
    <n v="1"/>
    <x v="1"/>
    <m/>
    <m/>
  </r>
  <r>
    <s v="6T0XOSAAH"/>
    <s v="Brown, Tyler"/>
    <s v="CSU"/>
    <s v="90070067542"/>
    <x v="6"/>
    <d v="2023-11-10T00:00:00"/>
    <n v="1164.3"/>
    <n v="0"/>
    <n v="1164.3"/>
    <s v="Exp - Salary"/>
    <s v="Peer Support Spec"/>
    <s v="Debit"/>
    <n v="1"/>
    <x v="0"/>
    <m/>
    <m/>
  </r>
  <r>
    <s v="6T0XOSAAH"/>
    <s v="Brown, Tyler"/>
    <s v="CSU"/>
    <s v="90070061042"/>
    <x v="6"/>
    <d v="2023-11-10T00:00:00"/>
    <n v="12.5"/>
    <n v="0"/>
    <n v="12.5"/>
    <s v="Expense - EmpR Exp Dental"/>
    <s v="Peer Support Spec"/>
    <s v="Debit"/>
    <n v="1"/>
    <x v="1"/>
    <m/>
    <m/>
  </r>
  <r>
    <s v="6T0XOSAAH"/>
    <s v="Brown, Tyler"/>
    <s v="CSU"/>
    <s v="90070061642"/>
    <x v="6"/>
    <d v="2023-11-10T00:00:00"/>
    <n v="3.44"/>
    <n v="0"/>
    <n v="3.44"/>
    <s v="Expense - EmpR Exp ERG Life &amp; AD&amp;D"/>
    <s v="Peer Support Spec"/>
    <s v="Debit"/>
    <n v="1"/>
    <x v="1"/>
    <m/>
    <m/>
  </r>
  <r>
    <s v="6T0XOSAAH"/>
    <s v="Brown, Tyler"/>
    <s v="CSU"/>
    <s v="90070061742"/>
    <x v="6"/>
    <d v="2023-11-10T00:00:00"/>
    <n v="5.58"/>
    <n v="0"/>
    <n v="5.58"/>
    <s v="Expense - EmpR Exp Ltd"/>
    <s v="Peer Support Spec"/>
    <s v="Debit"/>
    <n v="1"/>
    <x v="1"/>
    <m/>
    <m/>
  </r>
  <r>
    <s v="6T0XOSAAH"/>
    <s v="Brown, Tyler"/>
    <s v="CSU"/>
    <s v="90070060542"/>
    <x v="6"/>
    <d v="2023-11-10T00:00:00"/>
    <n v="205"/>
    <n v="0"/>
    <n v="205"/>
    <s v="Expense - EmpR Exp Medical"/>
    <s v="Peer Support Spec"/>
    <s v="Debit"/>
    <n v="1"/>
    <x v="1"/>
    <m/>
    <m/>
  </r>
  <r>
    <s v="6T0XOSAAH"/>
    <s v="Brown, Tyler"/>
    <s v="CSU"/>
    <s v="90070070042"/>
    <x v="6"/>
    <d v="2023-11-10T00:00:00"/>
    <n v="15.67"/>
    <n v="0"/>
    <n v="15.67"/>
    <s v="Expense - Payroll Tax - Medicare  ER"/>
    <s v="Peer Support Spec"/>
    <s v="Debit"/>
    <n v="1"/>
    <x v="1"/>
    <m/>
    <m/>
  </r>
  <r>
    <s v="6T0XOSAAH"/>
    <s v="Brown, Tyler"/>
    <s v="CSU"/>
    <s v="90070070042"/>
    <x v="6"/>
    <d v="2023-11-10T00:00:00"/>
    <n v="67"/>
    <n v="0"/>
    <n v="67"/>
    <s v="Expense - Payroll Tax - Soc Sec  ER"/>
    <s v="Peer Support Spec"/>
    <s v="Debit"/>
    <n v="1"/>
    <x v="1"/>
    <m/>
    <m/>
  </r>
  <r>
    <s v="6T0XOSAAH"/>
    <s v="Brown, Tyler"/>
    <s v="CSU"/>
    <s v="90070067542"/>
    <x v="6"/>
    <d v="2023-11-24T00:00:00"/>
    <n v="1283.75"/>
    <n v="0"/>
    <n v="1283.75"/>
    <s v="Exp - Salary"/>
    <s v="Peer Support Spec"/>
    <s v="Debit"/>
    <n v="1"/>
    <x v="0"/>
    <m/>
    <m/>
  </r>
  <r>
    <s v="6T0XOSAAH"/>
    <s v="Brown, Tyler"/>
    <s v="CSU"/>
    <s v="90070061042"/>
    <x v="6"/>
    <d v="2023-11-24T00:00:00"/>
    <n v="12.5"/>
    <n v="0"/>
    <n v="12.5"/>
    <s v="Expense - EmpR Exp Dental"/>
    <s v="Peer Support Spec"/>
    <s v="Debit"/>
    <n v="1"/>
    <x v="1"/>
    <m/>
    <m/>
  </r>
  <r>
    <s v="6T0XOSAAH"/>
    <s v="Brown, Tyler"/>
    <s v="CSU"/>
    <s v="90070061642"/>
    <x v="6"/>
    <d v="2023-11-24T00:00:00"/>
    <n v="3.44"/>
    <n v="0"/>
    <n v="3.44"/>
    <s v="Expense - EmpR Exp ERG Life &amp; AD&amp;D"/>
    <s v="Peer Support Spec"/>
    <s v="Debit"/>
    <n v="1"/>
    <x v="1"/>
    <m/>
    <m/>
  </r>
  <r>
    <s v="6T0XOSAAH"/>
    <s v="Brown, Tyler"/>
    <s v="CSU"/>
    <s v="90070061742"/>
    <x v="6"/>
    <d v="2023-11-24T00:00:00"/>
    <n v="5.58"/>
    <n v="0"/>
    <n v="5.58"/>
    <s v="Expense - EmpR Exp Ltd"/>
    <s v="Peer Support Spec"/>
    <s v="Debit"/>
    <n v="1"/>
    <x v="1"/>
    <m/>
    <m/>
  </r>
  <r>
    <s v="6T0XOSAAH"/>
    <s v="Brown, Tyler"/>
    <s v="CSU"/>
    <s v="90070060542"/>
    <x v="6"/>
    <d v="2023-11-24T00:00:00"/>
    <n v="205"/>
    <n v="0"/>
    <n v="205"/>
    <s v="Expense - EmpR Exp Medical"/>
    <s v="Peer Support Spec"/>
    <s v="Debit"/>
    <n v="1"/>
    <x v="1"/>
    <m/>
    <m/>
  </r>
  <r>
    <s v="6T0XOSAAH"/>
    <s v="Brown, Tyler"/>
    <s v="CSU"/>
    <s v="90070070042"/>
    <x v="6"/>
    <d v="2023-11-24T00:00:00"/>
    <n v="17.41"/>
    <n v="0"/>
    <n v="17.41"/>
    <s v="Expense - Payroll Tax - Medicare  ER"/>
    <s v="Peer Support Spec"/>
    <s v="Debit"/>
    <n v="1"/>
    <x v="1"/>
    <m/>
    <m/>
  </r>
  <r>
    <s v="6T0XOSAAH"/>
    <s v="Brown, Tyler"/>
    <s v="CSU"/>
    <s v="90070070042"/>
    <x v="6"/>
    <d v="2023-11-24T00:00:00"/>
    <n v="74.41"/>
    <n v="0"/>
    <n v="74.41"/>
    <s v="Expense - Payroll Tax - Soc Sec  ER"/>
    <s v="Peer Support Spec"/>
    <s v="Debit"/>
    <n v="1"/>
    <x v="1"/>
    <m/>
    <m/>
  </r>
  <r>
    <m/>
    <m/>
    <m/>
    <m/>
    <x v="7"/>
    <m/>
    <m/>
    <m/>
    <m/>
    <m/>
    <m/>
    <m/>
    <m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2A2431-598C-407B-AE3E-F226F1736B95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J8" firstHeaderRow="1" firstDataRow="2" firstDataCol="1"/>
  <pivotFields count="16">
    <pivotField showAll="0"/>
    <pivotField showAll="0"/>
    <pivotField showAll="0"/>
    <pivotField showAll="0"/>
    <pivotField axis="axisCol" showAll="0" sortType="ascending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axis="axisRow" showAll="0" sortType="descending">
      <items count="4">
        <item x="2"/>
        <item x="0"/>
        <item x="1"/>
        <item t="default"/>
      </items>
    </pivotField>
    <pivotField showAll="0"/>
    <pivotField showAll="0"/>
  </pivotFields>
  <rowFields count="1">
    <field x="13"/>
  </rowFields>
  <rowItems count="4">
    <i>
      <x/>
    </i>
    <i>
      <x v="1"/>
    </i>
    <i>
      <x v="2"/>
    </i>
    <i t="grand">
      <x/>
    </i>
  </rowItems>
  <colFields count="1">
    <field x="4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Net Amount" fld="8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A04F1-A7CF-44FF-8EEA-BF62E6E29C2D}">
  <dimension ref="A1:I15"/>
  <sheetViews>
    <sheetView tabSelected="1" workbookViewId="0">
      <selection activeCell="D21" sqref="D21"/>
    </sheetView>
  </sheetViews>
  <sheetFormatPr defaultRowHeight="15" x14ac:dyDescent="0.25"/>
  <cols>
    <col min="1" max="1" width="23" customWidth="1"/>
    <col min="2" max="2" width="27.85546875" customWidth="1"/>
    <col min="3" max="3" width="15.140625" customWidth="1"/>
    <col min="4" max="4" width="36.7109375" customWidth="1"/>
    <col min="5" max="5" width="15.140625" style="5" customWidth="1"/>
    <col min="6" max="6" width="18.42578125" style="2" customWidth="1"/>
    <col min="7" max="7" width="22.140625" style="7" customWidth="1"/>
    <col min="8" max="8" width="29.140625" customWidth="1"/>
    <col min="9" max="9" width="40.42578125" customWidth="1"/>
  </cols>
  <sheetData>
    <row r="1" spans="1:9" x14ac:dyDescent="0.25">
      <c r="A1" s="1" t="s">
        <v>17</v>
      </c>
      <c r="B1" t="s">
        <v>18</v>
      </c>
    </row>
    <row r="2" spans="1:9" s="1" customFormat="1" ht="16.899999999999999" customHeight="1" x14ac:dyDescent="0.25">
      <c r="A2" s="1" t="s">
        <v>0</v>
      </c>
      <c r="B2" s="1" t="s">
        <v>69</v>
      </c>
      <c r="E2" s="4"/>
      <c r="F2" s="3"/>
      <c r="G2" s="6"/>
    </row>
    <row r="3" spans="1:9" s="1" customFormat="1" ht="16.899999999999999" customHeight="1" x14ac:dyDescent="0.25">
      <c r="A3" s="1" t="s">
        <v>1</v>
      </c>
      <c r="B3" s="1" t="s">
        <v>70</v>
      </c>
      <c r="E3" s="4"/>
      <c r="F3" s="3"/>
      <c r="G3" s="6"/>
    </row>
    <row r="4" spans="1:9" s="1" customFormat="1" ht="16.899999999999999" customHeight="1" x14ac:dyDescent="0.25">
      <c r="A4" s="27" t="s">
        <v>16</v>
      </c>
      <c r="E4" s="4"/>
      <c r="F4" s="3"/>
      <c r="G4" s="6"/>
    </row>
    <row r="5" spans="1:9" s="1" customFormat="1" ht="16.899999999999999" customHeight="1" x14ac:dyDescent="0.25">
      <c r="E5" s="4"/>
      <c r="F5" s="3"/>
      <c r="G5" s="6"/>
    </row>
    <row r="7" spans="1:9" s="1" customFormat="1" ht="30" x14ac:dyDescent="0.25">
      <c r="A7" s="12" t="s">
        <v>2</v>
      </c>
      <c r="B7" s="12" t="s">
        <v>3</v>
      </c>
      <c r="C7" s="12" t="s">
        <v>4</v>
      </c>
      <c r="D7" s="12" t="s">
        <v>12</v>
      </c>
      <c r="E7" s="13" t="s">
        <v>6</v>
      </c>
      <c r="F7" s="14" t="s">
        <v>13</v>
      </c>
      <c r="G7" s="15" t="s">
        <v>7</v>
      </c>
      <c r="H7" s="12" t="s">
        <v>8</v>
      </c>
      <c r="I7" s="12" t="s">
        <v>15</v>
      </c>
    </row>
    <row r="8" spans="1:9" ht="30" x14ac:dyDescent="0.25">
      <c r="A8" s="16" t="s">
        <v>5</v>
      </c>
      <c r="B8" s="16" t="s">
        <v>52</v>
      </c>
      <c r="C8" s="17">
        <v>28000</v>
      </c>
      <c r="D8" s="16" t="s">
        <v>58</v>
      </c>
      <c r="E8" s="18">
        <f>GETPIVOTDATA("Net Amount",Pivot!$A$3,"Category","Salary")</f>
        <v>17858.38</v>
      </c>
      <c r="F8" s="19" t="s">
        <v>60</v>
      </c>
      <c r="G8" s="20">
        <f>+C8-E8</f>
        <v>10141.619999999999</v>
      </c>
      <c r="H8" s="21"/>
      <c r="I8" s="21" t="s">
        <v>14</v>
      </c>
    </row>
    <row r="9" spans="1:9" ht="45" x14ac:dyDescent="0.25">
      <c r="A9" s="22" t="s">
        <v>53</v>
      </c>
      <c r="B9" s="23" t="s">
        <v>56</v>
      </c>
      <c r="C9" s="17">
        <v>8690</v>
      </c>
      <c r="D9" s="24" t="s">
        <v>59</v>
      </c>
      <c r="E9" s="18">
        <f>GETPIVOTDATA("Net Amount",Pivot!$A$3,"Category","Fringe")</f>
        <v>2886.0699999999997</v>
      </c>
      <c r="F9" s="24"/>
      <c r="G9" s="20">
        <f>+C9-E9</f>
        <v>5803.93</v>
      </c>
      <c r="H9" s="21"/>
      <c r="I9" s="21" t="s">
        <v>14</v>
      </c>
    </row>
    <row r="10" spans="1:9" ht="30" x14ac:dyDescent="0.25">
      <c r="A10" s="22" t="s">
        <v>54</v>
      </c>
      <c r="B10" s="24" t="s">
        <v>57</v>
      </c>
      <c r="C10" s="17">
        <v>1375</v>
      </c>
      <c r="D10" s="19"/>
      <c r="E10" s="18">
        <v>0</v>
      </c>
      <c r="F10" s="24"/>
      <c r="G10" s="20">
        <f>+C10-E10</f>
        <v>1375</v>
      </c>
      <c r="H10" s="21" t="s">
        <v>61</v>
      </c>
      <c r="I10" s="21" t="s">
        <v>14</v>
      </c>
    </row>
    <row r="11" spans="1:9" x14ac:dyDescent="0.25">
      <c r="A11" s="21" t="s">
        <v>55</v>
      </c>
      <c r="B11" s="21"/>
      <c r="C11" s="17">
        <v>575</v>
      </c>
      <c r="D11" s="21"/>
      <c r="E11" s="18"/>
      <c r="F11" s="24"/>
      <c r="G11" s="20">
        <f>+C11-E11</f>
        <v>575</v>
      </c>
      <c r="H11" s="21" t="s">
        <v>61</v>
      </c>
      <c r="I11" s="21"/>
    </row>
    <row r="12" spans="1:9" x14ac:dyDescent="0.25">
      <c r="A12" s="21"/>
      <c r="B12" s="21"/>
      <c r="C12" s="21"/>
      <c r="D12" s="21"/>
      <c r="E12" s="18"/>
      <c r="F12" s="24"/>
      <c r="G12" s="20"/>
      <c r="H12" s="21"/>
      <c r="I12" s="21"/>
    </row>
    <row r="13" spans="1:9" x14ac:dyDescent="0.25">
      <c r="A13" s="21"/>
      <c r="B13" s="21"/>
      <c r="C13" s="21"/>
      <c r="D13" s="21"/>
      <c r="E13" s="18"/>
      <c r="F13" s="24"/>
      <c r="G13" s="20"/>
      <c r="H13" s="21"/>
      <c r="I13" s="21"/>
    </row>
    <row r="15" spans="1:9" ht="30" x14ac:dyDescent="0.25">
      <c r="B15" s="25" t="s">
        <v>11</v>
      </c>
      <c r="C15" s="8">
        <f>SUM(C8:C14)</f>
        <v>38640</v>
      </c>
      <c r="D15" s="26" t="s">
        <v>10</v>
      </c>
      <c r="E15" s="9">
        <f>SUM(E8:E14)</f>
        <v>20744.45</v>
      </c>
      <c r="F15" s="10" t="s">
        <v>9</v>
      </c>
      <c r="G15" s="11">
        <f>SUM(G8:G14)</f>
        <v>17895.55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3D62D-B9AF-4BDB-9A78-C408A64078AA}">
  <dimension ref="A3:J8"/>
  <sheetViews>
    <sheetView workbookViewId="0">
      <selection activeCell="E6" sqref="E6"/>
    </sheetView>
  </sheetViews>
  <sheetFormatPr defaultRowHeight="15" x14ac:dyDescent="0.25"/>
  <cols>
    <col min="1" max="1" width="18.7109375" bestFit="1" customWidth="1"/>
    <col min="2" max="2" width="16.28515625" bestFit="1" customWidth="1"/>
    <col min="3" max="8" width="9.5703125" bestFit="1" customWidth="1"/>
    <col min="9" max="9" width="7.28515625" bestFit="1" customWidth="1"/>
    <col min="10" max="10" width="11.28515625" bestFit="1" customWidth="1"/>
  </cols>
  <sheetData>
    <row r="3" spans="1:10" x14ac:dyDescent="0.25">
      <c r="A3" s="32" t="s">
        <v>50</v>
      </c>
      <c r="B3" s="32" t="s">
        <v>51</v>
      </c>
    </row>
    <row r="4" spans="1:10" x14ac:dyDescent="0.25">
      <c r="A4" s="32" t="s">
        <v>47</v>
      </c>
      <c r="B4" t="s">
        <v>24</v>
      </c>
      <c r="C4" t="s">
        <v>67</v>
      </c>
      <c r="D4" t="s">
        <v>68</v>
      </c>
      <c r="E4" t="s">
        <v>62</v>
      </c>
      <c r="F4" t="s">
        <v>71</v>
      </c>
      <c r="G4" t="s">
        <v>72</v>
      </c>
      <c r="H4" t="s">
        <v>73</v>
      </c>
      <c r="I4" t="s">
        <v>48</v>
      </c>
      <c r="J4" t="s">
        <v>49</v>
      </c>
    </row>
    <row r="5" spans="1:10" x14ac:dyDescent="0.25">
      <c r="A5" s="33" t="s">
        <v>48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x14ac:dyDescent="0.25">
      <c r="A6" s="33" t="s">
        <v>30</v>
      </c>
      <c r="B6" s="34">
        <v>2162.0100000000002</v>
      </c>
      <c r="C6" s="34">
        <v>2305.04</v>
      </c>
      <c r="D6" s="34">
        <v>2358.87</v>
      </c>
      <c r="E6" s="34">
        <v>2305.0299999999997</v>
      </c>
      <c r="F6" s="34">
        <v>3428.93</v>
      </c>
      <c r="G6" s="34">
        <v>2350.4499999999998</v>
      </c>
      <c r="H6" s="34">
        <v>2948.05</v>
      </c>
      <c r="I6" s="34"/>
      <c r="J6" s="34">
        <v>17858.38</v>
      </c>
    </row>
    <row r="7" spans="1:10" x14ac:dyDescent="0.25">
      <c r="A7" s="33" t="s">
        <v>20</v>
      </c>
      <c r="B7" s="34">
        <v>165.39</v>
      </c>
      <c r="C7" s="34">
        <v>176.34</v>
      </c>
      <c r="D7" s="34">
        <v>204.42</v>
      </c>
      <c r="E7" s="34">
        <v>396.36</v>
      </c>
      <c r="F7" s="34">
        <v>675.78000000000009</v>
      </c>
      <c r="G7" s="34">
        <v>602</v>
      </c>
      <c r="H7" s="34">
        <v>665.78</v>
      </c>
      <c r="I7" s="34"/>
      <c r="J7" s="34">
        <v>2886.0699999999997</v>
      </c>
    </row>
    <row r="8" spans="1:10" x14ac:dyDescent="0.25">
      <c r="A8" s="33" t="s">
        <v>49</v>
      </c>
      <c r="B8" s="34">
        <v>2327.4</v>
      </c>
      <c r="C8" s="34">
        <v>2481.38</v>
      </c>
      <c r="D8" s="34">
        <v>2563.29</v>
      </c>
      <c r="E8" s="34">
        <v>2701.39</v>
      </c>
      <c r="F8" s="34">
        <v>4104.71</v>
      </c>
      <c r="G8" s="34">
        <v>2952.45</v>
      </c>
      <c r="H8" s="34">
        <v>3613.83</v>
      </c>
      <c r="I8" s="34"/>
      <c r="J8" s="34">
        <v>20744.45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1F231-C5DA-4AB5-8A0B-3E248A24BC47}">
  <dimension ref="A1:P70"/>
  <sheetViews>
    <sheetView topLeftCell="A53" workbookViewId="0">
      <selection activeCell="A31" sqref="A31:N70"/>
    </sheetView>
  </sheetViews>
  <sheetFormatPr defaultRowHeight="15" x14ac:dyDescent="0.25"/>
  <cols>
    <col min="1" max="1" width="14.140625" customWidth="1"/>
    <col min="2" max="2" width="21.140625" customWidth="1"/>
    <col min="3" max="3" width="32.28515625" customWidth="1"/>
    <col min="4" max="4" width="14.140625" customWidth="1"/>
    <col min="5" max="5" width="8.7109375" customWidth="1"/>
    <col min="6" max="6" width="14.140625" style="41" customWidth="1"/>
    <col min="7" max="7" width="14.140625" customWidth="1"/>
    <col min="8" max="8" width="10" customWidth="1"/>
    <col min="9" max="9" width="14.140625" customWidth="1"/>
    <col min="10" max="10" width="36.28515625" customWidth="1"/>
    <col min="11" max="11" width="22.28515625" customWidth="1"/>
    <col min="12" max="14" width="14.140625" customWidth="1"/>
    <col min="15" max="15" width="65" customWidth="1"/>
    <col min="16" max="16" width="29.140625" customWidth="1"/>
  </cols>
  <sheetData>
    <row r="1" spans="1:16" x14ac:dyDescent="0.25">
      <c r="A1" s="31" t="s">
        <v>46</v>
      </c>
      <c r="B1" s="31" t="s">
        <v>45</v>
      </c>
      <c r="C1" s="31" t="s">
        <v>44</v>
      </c>
      <c r="D1" s="31" t="s">
        <v>43</v>
      </c>
      <c r="E1" s="31" t="s">
        <v>42</v>
      </c>
      <c r="F1" s="38" t="s">
        <v>41</v>
      </c>
      <c r="G1" s="31" t="s">
        <v>21</v>
      </c>
      <c r="H1" s="31" t="s">
        <v>40</v>
      </c>
      <c r="I1" s="31" t="s">
        <v>39</v>
      </c>
      <c r="J1" s="31" t="s">
        <v>38</v>
      </c>
      <c r="K1" s="31" t="s">
        <v>37</v>
      </c>
      <c r="L1" s="31" t="s">
        <v>36</v>
      </c>
      <c r="M1" s="31" t="s">
        <v>35</v>
      </c>
      <c r="N1" s="31" t="s">
        <v>2</v>
      </c>
      <c r="O1" s="31" t="s">
        <v>34</v>
      </c>
      <c r="P1" s="31" t="s">
        <v>33</v>
      </c>
    </row>
    <row r="2" spans="1:16" x14ac:dyDescent="0.25">
      <c r="A2" s="28" t="s">
        <v>28</v>
      </c>
      <c r="B2" s="28" t="s">
        <v>27</v>
      </c>
      <c r="C2" s="28" t="s">
        <v>26</v>
      </c>
      <c r="D2" s="28" t="s">
        <v>32</v>
      </c>
      <c r="E2" s="28" t="s">
        <v>24</v>
      </c>
      <c r="F2" s="39">
        <v>45058</v>
      </c>
      <c r="G2" s="30">
        <v>1070.07</v>
      </c>
      <c r="H2" s="30">
        <v>0</v>
      </c>
      <c r="I2" s="30">
        <v>1070.07</v>
      </c>
      <c r="J2" s="28" t="s">
        <v>31</v>
      </c>
      <c r="K2" s="28" t="s">
        <v>22</v>
      </c>
      <c r="L2" s="28" t="s">
        <v>21</v>
      </c>
      <c r="M2" s="29">
        <v>1</v>
      </c>
      <c r="N2" s="28" t="s">
        <v>30</v>
      </c>
      <c r="O2" s="28" t="s">
        <v>19</v>
      </c>
      <c r="P2" s="28" t="s">
        <v>19</v>
      </c>
    </row>
    <row r="3" spans="1:16" x14ac:dyDescent="0.25">
      <c r="A3" s="28" t="s">
        <v>28</v>
      </c>
      <c r="B3" s="28" t="s">
        <v>27</v>
      </c>
      <c r="C3" s="28" t="s">
        <v>26</v>
      </c>
      <c r="D3" s="28" t="s">
        <v>25</v>
      </c>
      <c r="E3" s="28" t="s">
        <v>24</v>
      </c>
      <c r="F3" s="39">
        <v>45058</v>
      </c>
      <c r="G3" s="30">
        <v>15.52</v>
      </c>
      <c r="H3" s="30">
        <v>0</v>
      </c>
      <c r="I3" s="30">
        <v>15.52</v>
      </c>
      <c r="J3" s="28" t="s">
        <v>29</v>
      </c>
      <c r="K3" s="28" t="s">
        <v>22</v>
      </c>
      <c r="L3" s="28" t="s">
        <v>21</v>
      </c>
      <c r="M3" s="29">
        <v>1</v>
      </c>
      <c r="N3" s="28" t="s">
        <v>20</v>
      </c>
      <c r="O3" s="28" t="s">
        <v>19</v>
      </c>
      <c r="P3" s="28" t="s">
        <v>19</v>
      </c>
    </row>
    <row r="4" spans="1:16" x14ac:dyDescent="0.25">
      <c r="A4" s="28" t="s">
        <v>28</v>
      </c>
      <c r="B4" s="28" t="s">
        <v>27</v>
      </c>
      <c r="C4" s="28" t="s">
        <v>26</v>
      </c>
      <c r="D4" s="28" t="s">
        <v>25</v>
      </c>
      <c r="E4" s="28" t="s">
        <v>24</v>
      </c>
      <c r="F4" s="39">
        <v>45058</v>
      </c>
      <c r="G4" s="30">
        <v>66.34</v>
      </c>
      <c r="H4" s="30">
        <v>0</v>
      </c>
      <c r="I4" s="30">
        <v>66.34</v>
      </c>
      <c r="J4" s="28" t="s">
        <v>23</v>
      </c>
      <c r="K4" s="28" t="s">
        <v>22</v>
      </c>
      <c r="L4" s="28" t="s">
        <v>21</v>
      </c>
      <c r="M4" s="29">
        <v>1</v>
      </c>
      <c r="N4" s="28" t="s">
        <v>20</v>
      </c>
      <c r="O4" s="28" t="s">
        <v>19</v>
      </c>
      <c r="P4" s="28" t="s">
        <v>19</v>
      </c>
    </row>
    <row r="5" spans="1:16" x14ac:dyDescent="0.25">
      <c r="A5" s="28" t="s">
        <v>28</v>
      </c>
      <c r="B5" s="28" t="s">
        <v>27</v>
      </c>
      <c r="C5" s="28" t="s">
        <v>26</v>
      </c>
      <c r="D5" s="28" t="s">
        <v>32</v>
      </c>
      <c r="E5" s="28" t="s">
        <v>24</v>
      </c>
      <c r="F5" s="39">
        <v>45072</v>
      </c>
      <c r="G5" s="30">
        <v>1091.94</v>
      </c>
      <c r="H5" s="30">
        <v>0</v>
      </c>
      <c r="I5" s="30">
        <v>1091.94</v>
      </c>
      <c r="J5" s="28" t="s">
        <v>31</v>
      </c>
      <c r="K5" s="28" t="s">
        <v>22</v>
      </c>
      <c r="L5" s="28" t="s">
        <v>21</v>
      </c>
      <c r="M5" s="29">
        <v>1</v>
      </c>
      <c r="N5" s="28" t="s">
        <v>30</v>
      </c>
      <c r="O5" s="28" t="s">
        <v>19</v>
      </c>
      <c r="P5" s="28" t="s">
        <v>19</v>
      </c>
    </row>
    <row r="6" spans="1:16" x14ac:dyDescent="0.25">
      <c r="A6" s="28" t="s">
        <v>28</v>
      </c>
      <c r="B6" s="28" t="s">
        <v>27</v>
      </c>
      <c r="C6" s="28" t="s">
        <v>26</v>
      </c>
      <c r="D6" s="28" t="s">
        <v>25</v>
      </c>
      <c r="E6" s="28" t="s">
        <v>24</v>
      </c>
      <c r="F6" s="39">
        <v>45072</v>
      </c>
      <c r="G6" s="30">
        <v>15.83</v>
      </c>
      <c r="H6" s="30">
        <v>0</v>
      </c>
      <c r="I6" s="30">
        <v>15.83</v>
      </c>
      <c r="J6" s="28" t="s">
        <v>29</v>
      </c>
      <c r="K6" s="28" t="s">
        <v>22</v>
      </c>
      <c r="L6" s="28" t="s">
        <v>21</v>
      </c>
      <c r="M6" s="29">
        <v>1</v>
      </c>
      <c r="N6" s="28" t="s">
        <v>20</v>
      </c>
      <c r="O6" s="28" t="s">
        <v>19</v>
      </c>
      <c r="P6" s="28" t="s">
        <v>19</v>
      </c>
    </row>
    <row r="7" spans="1:16" x14ac:dyDescent="0.25">
      <c r="A7" s="28" t="s">
        <v>28</v>
      </c>
      <c r="B7" s="28" t="s">
        <v>27</v>
      </c>
      <c r="C7" s="28" t="s">
        <v>26</v>
      </c>
      <c r="D7" s="28" t="s">
        <v>25</v>
      </c>
      <c r="E7" s="28" t="s">
        <v>24</v>
      </c>
      <c r="F7" s="39">
        <v>45072</v>
      </c>
      <c r="G7" s="30">
        <v>67.7</v>
      </c>
      <c r="H7" s="30">
        <v>0</v>
      </c>
      <c r="I7" s="30">
        <v>67.7</v>
      </c>
      <c r="J7" s="28" t="s">
        <v>23</v>
      </c>
      <c r="K7" s="28" t="s">
        <v>22</v>
      </c>
      <c r="L7" s="28" t="s">
        <v>21</v>
      </c>
      <c r="M7" s="29">
        <v>1</v>
      </c>
      <c r="N7" s="28" t="s">
        <v>20</v>
      </c>
      <c r="O7" s="28" t="s">
        <v>19</v>
      </c>
      <c r="P7" s="28" t="s">
        <v>19</v>
      </c>
    </row>
    <row r="8" spans="1:16" x14ac:dyDescent="0.25">
      <c r="A8" s="35" t="s">
        <v>28</v>
      </c>
      <c r="B8" s="35" t="s">
        <v>27</v>
      </c>
      <c r="C8" s="35" t="s">
        <v>26</v>
      </c>
      <c r="D8" s="35" t="s">
        <v>32</v>
      </c>
      <c r="E8" s="35" t="s">
        <v>67</v>
      </c>
      <c r="F8" s="40">
        <v>45086</v>
      </c>
      <c r="G8" s="36">
        <v>1302.26</v>
      </c>
      <c r="H8" s="36">
        <v>0</v>
      </c>
      <c r="I8" s="36">
        <v>1302.26</v>
      </c>
      <c r="J8" s="35" t="s">
        <v>31</v>
      </c>
      <c r="K8" s="35" t="s">
        <v>22</v>
      </c>
      <c r="L8" s="35" t="s">
        <v>21</v>
      </c>
      <c r="M8" s="37">
        <v>1</v>
      </c>
      <c r="N8" s="35" t="s">
        <v>30</v>
      </c>
      <c r="O8" s="35" t="s">
        <v>19</v>
      </c>
      <c r="P8" s="35" t="s">
        <v>19</v>
      </c>
    </row>
    <row r="9" spans="1:16" x14ac:dyDescent="0.25">
      <c r="A9" s="35" t="s">
        <v>28</v>
      </c>
      <c r="B9" s="35" t="s">
        <v>27</v>
      </c>
      <c r="C9" s="35" t="s">
        <v>26</v>
      </c>
      <c r="D9" s="35" t="s">
        <v>25</v>
      </c>
      <c r="E9" s="35" t="s">
        <v>67</v>
      </c>
      <c r="F9" s="40">
        <v>45086</v>
      </c>
      <c r="G9" s="36">
        <v>18.88</v>
      </c>
      <c r="H9" s="36">
        <v>0</v>
      </c>
      <c r="I9" s="36">
        <v>18.88</v>
      </c>
      <c r="J9" s="35" t="s">
        <v>29</v>
      </c>
      <c r="K9" s="35" t="s">
        <v>22</v>
      </c>
      <c r="L9" s="35" t="s">
        <v>21</v>
      </c>
      <c r="M9" s="37">
        <v>1</v>
      </c>
      <c r="N9" s="35" t="s">
        <v>20</v>
      </c>
      <c r="O9" s="35" t="s">
        <v>19</v>
      </c>
      <c r="P9" s="35" t="s">
        <v>19</v>
      </c>
    </row>
    <row r="10" spans="1:16" x14ac:dyDescent="0.25">
      <c r="A10" s="35" t="s">
        <v>28</v>
      </c>
      <c r="B10" s="35" t="s">
        <v>27</v>
      </c>
      <c r="C10" s="35" t="s">
        <v>26</v>
      </c>
      <c r="D10" s="35" t="s">
        <v>25</v>
      </c>
      <c r="E10" s="35" t="s">
        <v>67</v>
      </c>
      <c r="F10" s="40">
        <v>45086</v>
      </c>
      <c r="G10" s="36">
        <v>80.739999999999995</v>
      </c>
      <c r="H10" s="36">
        <v>0</v>
      </c>
      <c r="I10" s="36">
        <v>80.739999999999995</v>
      </c>
      <c r="J10" s="35" t="s">
        <v>23</v>
      </c>
      <c r="K10" s="35" t="s">
        <v>22</v>
      </c>
      <c r="L10" s="35" t="s">
        <v>21</v>
      </c>
      <c r="M10" s="37">
        <v>1</v>
      </c>
      <c r="N10" s="35" t="s">
        <v>20</v>
      </c>
      <c r="O10" s="35" t="s">
        <v>19</v>
      </c>
      <c r="P10" s="35" t="s">
        <v>19</v>
      </c>
    </row>
    <row r="11" spans="1:16" x14ac:dyDescent="0.25">
      <c r="A11" s="35" t="s">
        <v>28</v>
      </c>
      <c r="B11" s="35" t="s">
        <v>27</v>
      </c>
      <c r="C11" s="35" t="s">
        <v>26</v>
      </c>
      <c r="D11" s="35" t="s">
        <v>32</v>
      </c>
      <c r="E11" s="35" t="s">
        <v>67</v>
      </c>
      <c r="F11" s="40">
        <v>45100</v>
      </c>
      <c r="G11" s="36">
        <v>1002.78</v>
      </c>
      <c r="H11" s="36">
        <v>0</v>
      </c>
      <c r="I11" s="36">
        <v>1002.78</v>
      </c>
      <c r="J11" s="35" t="s">
        <v>31</v>
      </c>
      <c r="K11" s="35" t="s">
        <v>22</v>
      </c>
      <c r="L11" s="35" t="s">
        <v>21</v>
      </c>
      <c r="M11" s="37">
        <v>1</v>
      </c>
      <c r="N11" s="35" t="s">
        <v>30</v>
      </c>
      <c r="O11" s="35" t="s">
        <v>19</v>
      </c>
      <c r="P11" s="35" t="s">
        <v>19</v>
      </c>
    </row>
    <row r="12" spans="1:16" x14ac:dyDescent="0.25">
      <c r="A12" s="35" t="s">
        <v>28</v>
      </c>
      <c r="B12" s="35" t="s">
        <v>27</v>
      </c>
      <c r="C12" s="35" t="s">
        <v>26</v>
      </c>
      <c r="D12" s="35" t="s">
        <v>25</v>
      </c>
      <c r="E12" s="35" t="s">
        <v>67</v>
      </c>
      <c r="F12" s="40">
        <v>45100</v>
      </c>
      <c r="G12" s="36">
        <v>14.54</v>
      </c>
      <c r="H12" s="36">
        <v>0</v>
      </c>
      <c r="I12" s="36">
        <v>14.54</v>
      </c>
      <c r="J12" s="35" t="s">
        <v>29</v>
      </c>
      <c r="K12" s="35" t="s">
        <v>22</v>
      </c>
      <c r="L12" s="35" t="s">
        <v>21</v>
      </c>
      <c r="M12" s="37">
        <v>1</v>
      </c>
      <c r="N12" s="35" t="s">
        <v>20</v>
      </c>
      <c r="O12" s="35" t="s">
        <v>19</v>
      </c>
      <c r="P12" s="35" t="s">
        <v>19</v>
      </c>
    </row>
    <row r="13" spans="1:16" x14ac:dyDescent="0.25">
      <c r="A13" s="35" t="s">
        <v>28</v>
      </c>
      <c r="B13" s="35" t="s">
        <v>27</v>
      </c>
      <c r="C13" s="35" t="s">
        <v>26</v>
      </c>
      <c r="D13" s="35" t="s">
        <v>25</v>
      </c>
      <c r="E13" s="35" t="s">
        <v>67</v>
      </c>
      <c r="F13" s="40">
        <v>45100</v>
      </c>
      <c r="G13" s="36">
        <v>62.18</v>
      </c>
      <c r="H13" s="36">
        <v>0</v>
      </c>
      <c r="I13" s="36">
        <v>62.18</v>
      </c>
      <c r="J13" s="35" t="s">
        <v>23</v>
      </c>
      <c r="K13" s="35" t="s">
        <v>22</v>
      </c>
      <c r="L13" s="35" t="s">
        <v>21</v>
      </c>
      <c r="M13" s="37">
        <v>1</v>
      </c>
      <c r="N13" s="35" t="s">
        <v>20</v>
      </c>
      <c r="O13" s="35" t="s">
        <v>19</v>
      </c>
      <c r="P13" s="35" t="s">
        <v>19</v>
      </c>
    </row>
    <row r="14" spans="1:16" x14ac:dyDescent="0.25">
      <c r="A14" s="35" t="s">
        <v>28</v>
      </c>
      <c r="B14" s="35" t="s">
        <v>27</v>
      </c>
      <c r="C14" s="35" t="s">
        <v>26</v>
      </c>
      <c r="D14" s="35" t="s">
        <v>32</v>
      </c>
      <c r="E14" s="35" t="s">
        <v>68</v>
      </c>
      <c r="F14" s="40">
        <v>45114</v>
      </c>
      <c r="G14" s="36">
        <v>1157.56</v>
      </c>
      <c r="H14" s="36">
        <v>0</v>
      </c>
      <c r="I14" s="36">
        <v>1157.56</v>
      </c>
      <c r="J14" s="35" t="s">
        <v>31</v>
      </c>
      <c r="K14" s="35" t="s">
        <v>22</v>
      </c>
      <c r="L14" s="35" t="s">
        <v>21</v>
      </c>
      <c r="M14" s="37">
        <v>1</v>
      </c>
      <c r="N14" s="35" t="s">
        <v>30</v>
      </c>
      <c r="O14" s="35" t="s">
        <v>19</v>
      </c>
      <c r="P14" s="35" t="s">
        <v>19</v>
      </c>
    </row>
    <row r="15" spans="1:16" x14ac:dyDescent="0.25">
      <c r="A15" s="35" t="s">
        <v>28</v>
      </c>
      <c r="B15" s="35" t="s">
        <v>27</v>
      </c>
      <c r="C15" s="35" t="s">
        <v>26</v>
      </c>
      <c r="D15" s="35" t="s">
        <v>63</v>
      </c>
      <c r="E15" s="35" t="s">
        <v>68</v>
      </c>
      <c r="F15" s="40">
        <v>45114</v>
      </c>
      <c r="G15" s="36">
        <v>12.5</v>
      </c>
      <c r="H15" s="36">
        <v>0</v>
      </c>
      <c r="I15" s="36">
        <v>12.5</v>
      </c>
      <c r="J15" s="35" t="s">
        <v>64</v>
      </c>
      <c r="K15" s="35" t="s">
        <v>22</v>
      </c>
      <c r="L15" s="35" t="s">
        <v>21</v>
      </c>
      <c r="M15" s="37">
        <v>1</v>
      </c>
      <c r="N15" s="35" t="s">
        <v>20</v>
      </c>
      <c r="O15" s="35" t="s">
        <v>19</v>
      </c>
      <c r="P15" s="35" t="s">
        <v>19</v>
      </c>
    </row>
    <row r="16" spans="1:16" x14ac:dyDescent="0.25">
      <c r="A16" s="35" t="s">
        <v>28</v>
      </c>
      <c r="B16" s="35" t="s">
        <v>27</v>
      </c>
      <c r="C16" s="35" t="s">
        <v>26</v>
      </c>
      <c r="D16" s="35" t="s">
        <v>25</v>
      </c>
      <c r="E16" s="35" t="s">
        <v>68</v>
      </c>
      <c r="F16" s="40">
        <v>45114</v>
      </c>
      <c r="G16" s="36">
        <v>16.690000000000001</v>
      </c>
      <c r="H16" s="36">
        <v>0</v>
      </c>
      <c r="I16" s="36">
        <v>16.690000000000001</v>
      </c>
      <c r="J16" s="35" t="s">
        <v>29</v>
      </c>
      <c r="K16" s="35" t="s">
        <v>22</v>
      </c>
      <c r="L16" s="35" t="s">
        <v>21</v>
      </c>
      <c r="M16" s="37">
        <v>1</v>
      </c>
      <c r="N16" s="35" t="s">
        <v>20</v>
      </c>
      <c r="O16" s="35" t="s">
        <v>19</v>
      </c>
      <c r="P16" s="35" t="s">
        <v>19</v>
      </c>
    </row>
    <row r="17" spans="1:16" x14ac:dyDescent="0.25">
      <c r="A17" t="s">
        <v>28</v>
      </c>
      <c r="B17" t="s">
        <v>27</v>
      </c>
      <c r="C17" t="s">
        <v>26</v>
      </c>
      <c r="D17" t="s">
        <v>25</v>
      </c>
      <c r="E17" t="s">
        <v>68</v>
      </c>
      <c r="F17" s="41">
        <v>45114</v>
      </c>
      <c r="G17">
        <v>71.349999999999994</v>
      </c>
      <c r="H17">
        <v>0</v>
      </c>
      <c r="I17">
        <v>71.349999999999994</v>
      </c>
      <c r="J17" t="s">
        <v>23</v>
      </c>
      <c r="K17" t="s">
        <v>22</v>
      </c>
      <c r="L17" t="s">
        <v>21</v>
      </c>
      <c r="M17">
        <v>1</v>
      </c>
      <c r="N17" t="s">
        <v>20</v>
      </c>
      <c r="O17" t="s">
        <v>19</v>
      </c>
      <c r="P17" t="s">
        <v>19</v>
      </c>
    </row>
    <row r="18" spans="1:16" x14ac:dyDescent="0.25">
      <c r="A18" t="s">
        <v>28</v>
      </c>
      <c r="B18" t="s">
        <v>27</v>
      </c>
      <c r="C18" t="s">
        <v>26</v>
      </c>
      <c r="D18" t="s">
        <v>32</v>
      </c>
      <c r="E18" t="s">
        <v>68</v>
      </c>
      <c r="F18" s="41">
        <v>45128</v>
      </c>
      <c r="G18">
        <v>1201.31</v>
      </c>
      <c r="H18">
        <v>0</v>
      </c>
      <c r="I18">
        <v>1201.31</v>
      </c>
      <c r="J18" t="s">
        <v>31</v>
      </c>
      <c r="K18" t="s">
        <v>22</v>
      </c>
      <c r="L18" t="s">
        <v>21</v>
      </c>
      <c r="M18">
        <v>1</v>
      </c>
      <c r="N18" t="s">
        <v>30</v>
      </c>
      <c r="O18" t="s">
        <v>19</v>
      </c>
      <c r="P18" t="s">
        <v>19</v>
      </c>
    </row>
    <row r="19" spans="1:16" x14ac:dyDescent="0.25">
      <c r="A19" t="s">
        <v>28</v>
      </c>
      <c r="B19" t="s">
        <v>27</v>
      </c>
      <c r="C19" t="s">
        <v>26</v>
      </c>
      <c r="D19" t="s">
        <v>63</v>
      </c>
      <c r="E19" t="s">
        <v>68</v>
      </c>
      <c r="F19" s="41">
        <v>45128</v>
      </c>
      <c r="G19">
        <v>12.5</v>
      </c>
      <c r="H19">
        <v>0</v>
      </c>
      <c r="I19">
        <v>12.5</v>
      </c>
      <c r="J19" t="s">
        <v>64</v>
      </c>
      <c r="K19" t="s">
        <v>22</v>
      </c>
      <c r="L19" t="s">
        <v>21</v>
      </c>
      <c r="M19">
        <v>1</v>
      </c>
      <c r="N19" t="s">
        <v>20</v>
      </c>
      <c r="O19" t="s">
        <v>19</v>
      </c>
      <c r="P19" t="s">
        <v>19</v>
      </c>
    </row>
    <row r="20" spans="1:16" x14ac:dyDescent="0.25">
      <c r="A20" t="s">
        <v>28</v>
      </c>
      <c r="B20" t="s">
        <v>27</v>
      </c>
      <c r="C20" t="s">
        <v>26</v>
      </c>
      <c r="D20" t="s">
        <v>25</v>
      </c>
      <c r="E20" t="s">
        <v>68</v>
      </c>
      <c r="F20" s="41">
        <v>45128</v>
      </c>
      <c r="G20">
        <v>17.32</v>
      </c>
      <c r="H20">
        <v>0</v>
      </c>
      <c r="I20">
        <v>17.32</v>
      </c>
      <c r="J20" t="s">
        <v>29</v>
      </c>
      <c r="K20" t="s">
        <v>22</v>
      </c>
      <c r="L20" t="s">
        <v>21</v>
      </c>
      <c r="M20">
        <v>1</v>
      </c>
      <c r="N20" t="s">
        <v>20</v>
      </c>
      <c r="O20" t="s">
        <v>19</v>
      </c>
      <c r="P20" t="s">
        <v>19</v>
      </c>
    </row>
    <row r="21" spans="1:16" x14ac:dyDescent="0.25">
      <c r="A21" t="s">
        <v>28</v>
      </c>
      <c r="B21" t="s">
        <v>27</v>
      </c>
      <c r="C21" t="s">
        <v>26</v>
      </c>
      <c r="D21" t="s">
        <v>25</v>
      </c>
      <c r="E21" t="s">
        <v>68</v>
      </c>
      <c r="F21" s="41">
        <v>45128</v>
      </c>
      <c r="G21">
        <v>74.06</v>
      </c>
      <c r="H21">
        <v>0</v>
      </c>
      <c r="I21">
        <v>74.06</v>
      </c>
      <c r="J21" t="s">
        <v>23</v>
      </c>
      <c r="K21" t="s">
        <v>22</v>
      </c>
      <c r="L21" t="s">
        <v>21</v>
      </c>
      <c r="M21">
        <v>1</v>
      </c>
      <c r="N21" t="s">
        <v>20</v>
      </c>
      <c r="O21" t="s">
        <v>19</v>
      </c>
      <c r="P21" t="s">
        <v>19</v>
      </c>
    </row>
    <row r="22" spans="1:16" x14ac:dyDescent="0.25">
      <c r="A22" t="s">
        <v>28</v>
      </c>
      <c r="B22" t="s">
        <v>27</v>
      </c>
      <c r="C22" t="s">
        <v>26</v>
      </c>
      <c r="D22" t="s">
        <v>32</v>
      </c>
      <c r="E22" t="s">
        <v>62</v>
      </c>
      <c r="F22" s="41">
        <v>45142</v>
      </c>
      <c r="G22">
        <v>1182.8</v>
      </c>
      <c r="H22">
        <v>0</v>
      </c>
      <c r="I22">
        <v>1182.8</v>
      </c>
      <c r="J22" t="s">
        <v>31</v>
      </c>
      <c r="K22" t="s">
        <v>22</v>
      </c>
      <c r="L22" t="s">
        <v>21</v>
      </c>
      <c r="M22">
        <v>1</v>
      </c>
      <c r="N22" t="s">
        <v>30</v>
      </c>
      <c r="O22" t="s">
        <v>19</v>
      </c>
      <c r="P22" t="s">
        <v>19</v>
      </c>
    </row>
    <row r="23" spans="1:16" x14ac:dyDescent="0.25">
      <c r="A23" t="s">
        <v>28</v>
      </c>
      <c r="B23" t="s">
        <v>27</v>
      </c>
      <c r="C23" t="s">
        <v>26</v>
      </c>
      <c r="D23" t="s">
        <v>63</v>
      </c>
      <c r="E23" t="s">
        <v>62</v>
      </c>
      <c r="F23" s="41">
        <v>45142</v>
      </c>
      <c r="G23">
        <v>12.5</v>
      </c>
      <c r="H23">
        <v>0</v>
      </c>
      <c r="I23">
        <v>12.5</v>
      </c>
      <c r="J23" t="s">
        <v>64</v>
      </c>
      <c r="K23" t="s">
        <v>22</v>
      </c>
      <c r="L23" t="s">
        <v>21</v>
      </c>
      <c r="M23">
        <v>1</v>
      </c>
      <c r="N23" t="s">
        <v>20</v>
      </c>
      <c r="O23" t="s">
        <v>19</v>
      </c>
      <c r="P23" t="s">
        <v>19</v>
      </c>
    </row>
    <row r="24" spans="1:16" x14ac:dyDescent="0.25">
      <c r="A24" t="s">
        <v>28</v>
      </c>
      <c r="B24" t="s">
        <v>27</v>
      </c>
      <c r="C24" t="s">
        <v>26</v>
      </c>
      <c r="D24" t="s">
        <v>25</v>
      </c>
      <c r="E24" t="s">
        <v>62</v>
      </c>
      <c r="F24" s="41">
        <v>45142</v>
      </c>
      <c r="G24">
        <v>17.05</v>
      </c>
      <c r="H24">
        <v>0</v>
      </c>
      <c r="I24">
        <v>17.05</v>
      </c>
      <c r="J24" t="s">
        <v>29</v>
      </c>
      <c r="K24" t="s">
        <v>22</v>
      </c>
      <c r="L24" t="s">
        <v>21</v>
      </c>
      <c r="M24">
        <v>1</v>
      </c>
      <c r="N24" t="s">
        <v>20</v>
      </c>
      <c r="O24" t="s">
        <v>19</v>
      </c>
      <c r="P24" t="s">
        <v>19</v>
      </c>
    </row>
    <row r="25" spans="1:16" x14ac:dyDescent="0.25">
      <c r="A25" t="s">
        <v>28</v>
      </c>
      <c r="B25" t="s">
        <v>27</v>
      </c>
      <c r="C25" t="s">
        <v>26</v>
      </c>
      <c r="D25" t="s">
        <v>25</v>
      </c>
      <c r="E25" t="s">
        <v>62</v>
      </c>
      <c r="F25" s="41">
        <v>45142</v>
      </c>
      <c r="G25">
        <v>72.92</v>
      </c>
      <c r="H25">
        <v>0</v>
      </c>
      <c r="I25">
        <v>72.92</v>
      </c>
      <c r="J25" t="s">
        <v>23</v>
      </c>
      <c r="K25" t="s">
        <v>22</v>
      </c>
      <c r="L25" t="s">
        <v>21</v>
      </c>
      <c r="M25">
        <v>1</v>
      </c>
      <c r="N25" t="s">
        <v>20</v>
      </c>
      <c r="O25" t="s">
        <v>19</v>
      </c>
      <c r="P25" t="s">
        <v>19</v>
      </c>
    </row>
    <row r="26" spans="1:16" x14ac:dyDescent="0.25">
      <c r="A26" t="s">
        <v>28</v>
      </c>
      <c r="B26" t="s">
        <v>27</v>
      </c>
      <c r="C26" t="s">
        <v>26</v>
      </c>
      <c r="D26" t="s">
        <v>32</v>
      </c>
      <c r="E26" t="s">
        <v>62</v>
      </c>
      <c r="F26" s="41">
        <v>45156</v>
      </c>
      <c r="G26">
        <v>1122.23</v>
      </c>
      <c r="H26">
        <v>0</v>
      </c>
      <c r="I26">
        <v>1122.23</v>
      </c>
      <c r="J26" t="s">
        <v>31</v>
      </c>
      <c r="K26" t="s">
        <v>22</v>
      </c>
      <c r="L26" t="s">
        <v>21</v>
      </c>
      <c r="M26">
        <v>1</v>
      </c>
      <c r="N26" t="s">
        <v>30</v>
      </c>
      <c r="O26" t="s">
        <v>19</v>
      </c>
      <c r="P26" t="s">
        <v>19</v>
      </c>
    </row>
    <row r="27" spans="1:16" x14ac:dyDescent="0.25">
      <c r="A27" t="s">
        <v>28</v>
      </c>
      <c r="B27" t="s">
        <v>27</v>
      </c>
      <c r="C27" t="s">
        <v>26</v>
      </c>
      <c r="D27" t="s">
        <v>63</v>
      </c>
      <c r="E27" t="s">
        <v>62</v>
      </c>
      <c r="F27" s="41">
        <v>45156</v>
      </c>
      <c r="G27">
        <v>12.5</v>
      </c>
      <c r="H27">
        <v>0</v>
      </c>
      <c r="I27">
        <v>12.5</v>
      </c>
      <c r="J27" t="s">
        <v>64</v>
      </c>
      <c r="K27" t="s">
        <v>22</v>
      </c>
      <c r="L27" t="s">
        <v>21</v>
      </c>
      <c r="M27">
        <v>1</v>
      </c>
      <c r="N27" t="s">
        <v>20</v>
      </c>
      <c r="O27" t="s">
        <v>19</v>
      </c>
      <c r="P27" t="s">
        <v>19</v>
      </c>
    </row>
    <row r="28" spans="1:16" x14ac:dyDescent="0.25">
      <c r="A28" t="s">
        <v>28</v>
      </c>
      <c r="B28" t="s">
        <v>27</v>
      </c>
      <c r="C28" t="s">
        <v>26</v>
      </c>
      <c r="D28" t="s">
        <v>65</v>
      </c>
      <c r="E28" t="s">
        <v>62</v>
      </c>
      <c r="F28" s="41">
        <v>45156</v>
      </c>
      <c r="G28">
        <v>205</v>
      </c>
      <c r="H28">
        <v>0</v>
      </c>
      <c r="I28">
        <v>205</v>
      </c>
      <c r="J28" t="s">
        <v>66</v>
      </c>
      <c r="K28" t="s">
        <v>22</v>
      </c>
      <c r="L28" t="s">
        <v>21</v>
      </c>
      <c r="M28">
        <v>1</v>
      </c>
      <c r="N28" t="s">
        <v>20</v>
      </c>
      <c r="O28" t="s">
        <v>19</v>
      </c>
      <c r="P28" t="s">
        <v>19</v>
      </c>
    </row>
    <row r="29" spans="1:16" x14ac:dyDescent="0.25">
      <c r="A29" t="s">
        <v>28</v>
      </c>
      <c r="B29" t="s">
        <v>27</v>
      </c>
      <c r="C29" t="s">
        <v>26</v>
      </c>
      <c r="D29" t="s">
        <v>25</v>
      </c>
      <c r="E29" t="s">
        <v>62</v>
      </c>
      <c r="F29" s="41">
        <v>45156</v>
      </c>
      <c r="G29">
        <v>14.48</v>
      </c>
      <c r="H29">
        <v>0</v>
      </c>
      <c r="I29">
        <v>14.48</v>
      </c>
      <c r="J29" t="s">
        <v>29</v>
      </c>
      <c r="K29" t="s">
        <v>22</v>
      </c>
      <c r="L29" t="s">
        <v>21</v>
      </c>
      <c r="M29">
        <v>1</v>
      </c>
      <c r="N29" t="s">
        <v>20</v>
      </c>
      <c r="O29" t="s">
        <v>19</v>
      </c>
      <c r="P29" t="s">
        <v>19</v>
      </c>
    </row>
    <row r="30" spans="1:16" x14ac:dyDescent="0.25">
      <c r="A30" t="s">
        <v>28</v>
      </c>
      <c r="B30" t="s">
        <v>27</v>
      </c>
      <c r="C30" t="s">
        <v>26</v>
      </c>
      <c r="D30" t="s">
        <v>25</v>
      </c>
      <c r="E30" t="s">
        <v>62</v>
      </c>
      <c r="F30" s="41">
        <v>45156</v>
      </c>
      <c r="G30">
        <v>61.91</v>
      </c>
      <c r="H30">
        <v>0</v>
      </c>
      <c r="I30">
        <v>61.91</v>
      </c>
      <c r="J30" t="s">
        <v>23</v>
      </c>
      <c r="K30" t="s">
        <v>22</v>
      </c>
      <c r="L30" t="s">
        <v>21</v>
      </c>
      <c r="M30">
        <v>1</v>
      </c>
      <c r="N30" t="s">
        <v>20</v>
      </c>
      <c r="O30" t="s">
        <v>19</v>
      </c>
      <c r="P30" t="s">
        <v>19</v>
      </c>
    </row>
    <row r="31" spans="1:16" x14ac:dyDescent="0.25">
      <c r="A31" s="42" t="s">
        <v>28</v>
      </c>
      <c r="B31" s="42" t="s">
        <v>27</v>
      </c>
      <c r="C31" s="42" t="s">
        <v>26</v>
      </c>
      <c r="D31" s="42" t="s">
        <v>32</v>
      </c>
      <c r="E31" s="42" t="s">
        <v>71</v>
      </c>
      <c r="F31" s="43">
        <v>45170</v>
      </c>
      <c r="G31" s="44">
        <v>1112.1300000000001</v>
      </c>
      <c r="H31" s="44">
        <v>0</v>
      </c>
      <c r="I31" s="44">
        <v>1112.1300000000001</v>
      </c>
      <c r="J31" s="42" t="s">
        <v>31</v>
      </c>
      <c r="K31" s="42" t="s">
        <v>22</v>
      </c>
      <c r="L31" s="42" t="s">
        <v>21</v>
      </c>
      <c r="M31" s="45">
        <v>1</v>
      </c>
      <c r="N31" s="42" t="s">
        <v>30</v>
      </c>
    </row>
    <row r="32" spans="1:16" x14ac:dyDescent="0.25">
      <c r="A32" s="42" t="s">
        <v>28</v>
      </c>
      <c r="B32" s="42" t="s">
        <v>27</v>
      </c>
      <c r="C32" s="42" t="s">
        <v>26</v>
      </c>
      <c r="D32" s="42" t="s">
        <v>63</v>
      </c>
      <c r="E32" s="42" t="s">
        <v>71</v>
      </c>
      <c r="F32" s="43">
        <v>45170</v>
      </c>
      <c r="G32" s="44">
        <v>12.5</v>
      </c>
      <c r="H32" s="44">
        <v>0</v>
      </c>
      <c r="I32" s="44">
        <v>12.5</v>
      </c>
      <c r="J32" s="42" t="s">
        <v>64</v>
      </c>
      <c r="K32" s="42" t="s">
        <v>22</v>
      </c>
      <c r="L32" s="42" t="s">
        <v>21</v>
      </c>
      <c r="M32" s="45">
        <v>1</v>
      </c>
      <c r="N32" s="42" t="s">
        <v>20</v>
      </c>
    </row>
    <row r="33" spans="1:14" x14ac:dyDescent="0.25">
      <c r="A33" s="42" t="s">
        <v>28</v>
      </c>
      <c r="B33" s="42" t="s">
        <v>27</v>
      </c>
      <c r="C33" s="42" t="s">
        <v>26</v>
      </c>
      <c r="D33" s="42" t="s">
        <v>65</v>
      </c>
      <c r="E33" s="42" t="s">
        <v>71</v>
      </c>
      <c r="F33" s="43">
        <v>45170</v>
      </c>
      <c r="G33" s="44">
        <v>205</v>
      </c>
      <c r="H33" s="44">
        <v>0</v>
      </c>
      <c r="I33" s="44">
        <v>205</v>
      </c>
      <c r="J33" s="42" t="s">
        <v>66</v>
      </c>
      <c r="K33" s="42" t="s">
        <v>22</v>
      </c>
      <c r="L33" s="42" t="s">
        <v>21</v>
      </c>
      <c r="M33" s="45">
        <v>1</v>
      </c>
      <c r="N33" s="42" t="s">
        <v>20</v>
      </c>
    </row>
    <row r="34" spans="1:14" x14ac:dyDescent="0.25">
      <c r="A34" s="42" t="s">
        <v>28</v>
      </c>
      <c r="B34" s="42" t="s">
        <v>27</v>
      </c>
      <c r="C34" s="42" t="s">
        <v>26</v>
      </c>
      <c r="D34" s="42" t="s">
        <v>25</v>
      </c>
      <c r="E34" s="42" t="s">
        <v>71</v>
      </c>
      <c r="F34" s="43">
        <v>45170</v>
      </c>
      <c r="G34" s="44">
        <v>14.33</v>
      </c>
      <c r="H34" s="44">
        <v>0</v>
      </c>
      <c r="I34" s="44">
        <v>14.33</v>
      </c>
      <c r="J34" s="42" t="s">
        <v>29</v>
      </c>
      <c r="K34" s="42" t="s">
        <v>22</v>
      </c>
      <c r="L34" s="42" t="s">
        <v>21</v>
      </c>
      <c r="M34" s="45">
        <v>1</v>
      </c>
      <c r="N34" s="42" t="s">
        <v>20</v>
      </c>
    </row>
    <row r="35" spans="1:14" x14ac:dyDescent="0.25">
      <c r="A35" s="42" t="s">
        <v>28</v>
      </c>
      <c r="B35" s="42" t="s">
        <v>27</v>
      </c>
      <c r="C35" s="42" t="s">
        <v>26</v>
      </c>
      <c r="D35" s="42" t="s">
        <v>25</v>
      </c>
      <c r="E35" s="42" t="s">
        <v>71</v>
      </c>
      <c r="F35" s="43">
        <v>45170</v>
      </c>
      <c r="G35" s="44">
        <v>61.28</v>
      </c>
      <c r="H35" s="44">
        <v>0</v>
      </c>
      <c r="I35" s="44">
        <v>61.28</v>
      </c>
      <c r="J35" s="42" t="s">
        <v>23</v>
      </c>
      <c r="K35" s="42" t="s">
        <v>22</v>
      </c>
      <c r="L35" s="42" t="s">
        <v>21</v>
      </c>
      <c r="M35" s="45">
        <v>1</v>
      </c>
      <c r="N35" s="42" t="s">
        <v>20</v>
      </c>
    </row>
    <row r="36" spans="1:14" x14ac:dyDescent="0.25">
      <c r="A36" s="42" t="s">
        <v>28</v>
      </c>
      <c r="B36" s="42" t="s">
        <v>27</v>
      </c>
      <c r="C36" s="42" t="s">
        <v>26</v>
      </c>
      <c r="D36" s="42" t="s">
        <v>32</v>
      </c>
      <c r="E36" s="42" t="s">
        <v>71</v>
      </c>
      <c r="F36" s="43">
        <v>45184</v>
      </c>
      <c r="G36" s="44">
        <v>1224.8599999999999</v>
      </c>
      <c r="H36" s="44">
        <v>0</v>
      </c>
      <c r="I36" s="44">
        <v>1224.8599999999999</v>
      </c>
      <c r="J36" s="42" t="s">
        <v>31</v>
      </c>
      <c r="K36" s="42" t="s">
        <v>22</v>
      </c>
      <c r="L36" s="42" t="s">
        <v>21</v>
      </c>
      <c r="M36" s="45">
        <v>1</v>
      </c>
      <c r="N36" s="42" t="s">
        <v>30</v>
      </c>
    </row>
    <row r="37" spans="1:14" x14ac:dyDescent="0.25">
      <c r="A37" s="42" t="s">
        <v>28</v>
      </c>
      <c r="B37" s="42" t="s">
        <v>27</v>
      </c>
      <c r="C37" s="42" t="s">
        <v>26</v>
      </c>
      <c r="D37" s="42" t="s">
        <v>63</v>
      </c>
      <c r="E37" s="42" t="s">
        <v>71</v>
      </c>
      <c r="F37" s="43">
        <v>45184</v>
      </c>
      <c r="G37" s="44">
        <v>12.5</v>
      </c>
      <c r="H37" s="44">
        <v>0</v>
      </c>
      <c r="I37" s="44">
        <v>12.5</v>
      </c>
      <c r="J37" s="42" t="s">
        <v>64</v>
      </c>
      <c r="K37" s="42" t="s">
        <v>22</v>
      </c>
      <c r="L37" s="42" t="s">
        <v>21</v>
      </c>
      <c r="M37" s="45">
        <v>1</v>
      </c>
      <c r="N37" s="42" t="s">
        <v>20</v>
      </c>
    </row>
    <row r="38" spans="1:14" x14ac:dyDescent="0.25">
      <c r="A38" s="42" t="s">
        <v>28</v>
      </c>
      <c r="B38" s="42" t="s">
        <v>27</v>
      </c>
      <c r="C38" s="42" t="s">
        <v>26</v>
      </c>
      <c r="D38" s="42" t="s">
        <v>65</v>
      </c>
      <c r="E38" s="42" t="s">
        <v>71</v>
      </c>
      <c r="F38" s="43">
        <v>45184</v>
      </c>
      <c r="G38" s="44">
        <v>205</v>
      </c>
      <c r="H38" s="44">
        <v>0</v>
      </c>
      <c r="I38" s="44">
        <v>205</v>
      </c>
      <c r="J38" s="42" t="s">
        <v>66</v>
      </c>
      <c r="K38" s="42" t="s">
        <v>22</v>
      </c>
      <c r="L38" s="42" t="s">
        <v>21</v>
      </c>
      <c r="M38" s="45">
        <v>1</v>
      </c>
      <c r="N38" s="42" t="s">
        <v>20</v>
      </c>
    </row>
    <row r="39" spans="1:14" x14ac:dyDescent="0.25">
      <c r="A39" s="42" t="s">
        <v>28</v>
      </c>
      <c r="B39" s="42" t="s">
        <v>27</v>
      </c>
      <c r="C39" s="42" t="s">
        <v>26</v>
      </c>
      <c r="D39" s="42" t="s">
        <v>25</v>
      </c>
      <c r="E39" s="42" t="s">
        <v>71</v>
      </c>
      <c r="F39" s="43">
        <v>45184</v>
      </c>
      <c r="G39" s="44">
        <v>15.97</v>
      </c>
      <c r="H39" s="44">
        <v>0</v>
      </c>
      <c r="I39" s="44">
        <v>15.97</v>
      </c>
      <c r="J39" s="42" t="s">
        <v>29</v>
      </c>
      <c r="K39" s="42" t="s">
        <v>22</v>
      </c>
      <c r="L39" s="42" t="s">
        <v>21</v>
      </c>
      <c r="M39" s="45">
        <v>1</v>
      </c>
      <c r="N39" s="42" t="s">
        <v>20</v>
      </c>
    </row>
    <row r="40" spans="1:14" x14ac:dyDescent="0.25">
      <c r="A40" s="42" t="s">
        <v>28</v>
      </c>
      <c r="B40" s="42" t="s">
        <v>27</v>
      </c>
      <c r="C40" s="42" t="s">
        <v>26</v>
      </c>
      <c r="D40" s="42" t="s">
        <v>25</v>
      </c>
      <c r="E40" s="42" t="s">
        <v>71</v>
      </c>
      <c r="F40" s="43">
        <v>45184</v>
      </c>
      <c r="G40" s="44">
        <v>68.27</v>
      </c>
      <c r="H40" s="44">
        <v>0</v>
      </c>
      <c r="I40" s="44">
        <v>68.27</v>
      </c>
      <c r="J40" s="42" t="s">
        <v>23</v>
      </c>
      <c r="K40" s="42" t="s">
        <v>22</v>
      </c>
      <c r="L40" s="42" t="s">
        <v>21</v>
      </c>
      <c r="M40" s="45">
        <v>1</v>
      </c>
      <c r="N40" s="42" t="s">
        <v>20</v>
      </c>
    </row>
    <row r="41" spans="1:14" x14ac:dyDescent="0.25">
      <c r="A41" s="42" t="s">
        <v>28</v>
      </c>
      <c r="B41" s="42" t="s">
        <v>27</v>
      </c>
      <c r="C41" s="42" t="s">
        <v>26</v>
      </c>
      <c r="D41" s="42" t="s">
        <v>32</v>
      </c>
      <c r="E41" s="42" t="s">
        <v>71</v>
      </c>
      <c r="F41" s="43">
        <v>45198</v>
      </c>
      <c r="G41" s="44">
        <v>1091.94</v>
      </c>
      <c r="H41" s="44">
        <v>0</v>
      </c>
      <c r="I41" s="44">
        <v>1091.94</v>
      </c>
      <c r="J41" s="42" t="s">
        <v>31</v>
      </c>
      <c r="K41" s="42" t="s">
        <v>22</v>
      </c>
      <c r="L41" s="42" t="s">
        <v>21</v>
      </c>
      <c r="M41" s="45">
        <v>1</v>
      </c>
      <c r="N41" s="42" t="s">
        <v>30</v>
      </c>
    </row>
    <row r="42" spans="1:14" x14ac:dyDescent="0.25">
      <c r="A42" s="42" t="s">
        <v>28</v>
      </c>
      <c r="B42" s="42" t="s">
        <v>27</v>
      </c>
      <c r="C42" s="42" t="s">
        <v>26</v>
      </c>
      <c r="D42" s="42" t="s">
        <v>25</v>
      </c>
      <c r="E42" s="42" t="s">
        <v>71</v>
      </c>
      <c r="F42" s="43">
        <v>45198</v>
      </c>
      <c r="G42" s="44">
        <v>15.34</v>
      </c>
      <c r="H42" s="44">
        <v>0</v>
      </c>
      <c r="I42" s="44">
        <v>15.34</v>
      </c>
      <c r="J42" s="42" t="s">
        <v>29</v>
      </c>
      <c r="K42" s="42" t="s">
        <v>22</v>
      </c>
      <c r="L42" s="42" t="s">
        <v>21</v>
      </c>
      <c r="M42" s="45">
        <v>1</v>
      </c>
      <c r="N42" s="42" t="s">
        <v>20</v>
      </c>
    </row>
    <row r="43" spans="1:14" x14ac:dyDescent="0.25">
      <c r="A43" s="42" t="s">
        <v>28</v>
      </c>
      <c r="B43" s="42" t="s">
        <v>27</v>
      </c>
      <c r="C43" s="42" t="s">
        <v>26</v>
      </c>
      <c r="D43" s="42" t="s">
        <v>25</v>
      </c>
      <c r="E43" s="42" t="s">
        <v>71</v>
      </c>
      <c r="F43" s="43">
        <v>45198</v>
      </c>
      <c r="G43" s="44">
        <v>65.59</v>
      </c>
      <c r="H43" s="44">
        <v>0</v>
      </c>
      <c r="I43" s="44">
        <v>65.59</v>
      </c>
      <c r="J43" s="42" t="s">
        <v>23</v>
      </c>
      <c r="K43" s="42" t="s">
        <v>22</v>
      </c>
      <c r="L43" s="42" t="s">
        <v>21</v>
      </c>
      <c r="M43" s="45">
        <v>1</v>
      </c>
      <c r="N43" s="42" t="s">
        <v>20</v>
      </c>
    </row>
    <row r="44" spans="1:14" x14ac:dyDescent="0.25">
      <c r="A44" s="42" t="s">
        <v>28</v>
      </c>
      <c r="B44" s="42" t="s">
        <v>27</v>
      </c>
      <c r="C44" s="42" t="s">
        <v>26</v>
      </c>
      <c r="D44" s="42" t="s">
        <v>32</v>
      </c>
      <c r="E44" s="42" t="s">
        <v>72</v>
      </c>
      <c r="F44" s="43">
        <v>45212</v>
      </c>
      <c r="G44" s="44">
        <v>1192.8900000000001</v>
      </c>
      <c r="H44" s="44">
        <v>0</v>
      </c>
      <c r="I44" s="44">
        <v>1192.8900000000001</v>
      </c>
      <c r="J44" s="42" t="s">
        <v>31</v>
      </c>
      <c r="K44" s="42" t="s">
        <v>22</v>
      </c>
      <c r="L44" s="42" t="s">
        <v>21</v>
      </c>
      <c r="M44" s="45">
        <v>1</v>
      </c>
      <c r="N44" s="42" t="s">
        <v>30</v>
      </c>
    </row>
    <row r="45" spans="1:14" x14ac:dyDescent="0.25">
      <c r="A45" s="42" t="s">
        <v>28</v>
      </c>
      <c r="B45" s="42" t="s">
        <v>27</v>
      </c>
      <c r="C45" s="42" t="s">
        <v>26</v>
      </c>
      <c r="D45" s="42" t="s">
        <v>63</v>
      </c>
      <c r="E45" s="42" t="s">
        <v>72</v>
      </c>
      <c r="F45" s="43">
        <v>45212</v>
      </c>
      <c r="G45" s="44">
        <v>12.5</v>
      </c>
      <c r="H45" s="44">
        <v>0</v>
      </c>
      <c r="I45" s="44">
        <v>12.5</v>
      </c>
      <c r="J45" s="42" t="s">
        <v>64</v>
      </c>
      <c r="K45" s="42" t="s">
        <v>22</v>
      </c>
      <c r="L45" s="42" t="s">
        <v>21</v>
      </c>
      <c r="M45" s="45">
        <v>1</v>
      </c>
      <c r="N45" s="42" t="s">
        <v>20</v>
      </c>
    </row>
    <row r="46" spans="1:14" x14ac:dyDescent="0.25">
      <c r="A46" s="42" t="s">
        <v>28</v>
      </c>
      <c r="B46" s="42" t="s">
        <v>27</v>
      </c>
      <c r="C46" s="42" t="s">
        <v>26</v>
      </c>
      <c r="D46" s="42" t="s">
        <v>65</v>
      </c>
      <c r="E46" s="42" t="s">
        <v>72</v>
      </c>
      <c r="F46" s="43">
        <v>45212</v>
      </c>
      <c r="G46" s="44">
        <v>205</v>
      </c>
      <c r="H46" s="44">
        <v>0</v>
      </c>
      <c r="I46" s="44">
        <v>205</v>
      </c>
      <c r="J46" s="42" t="s">
        <v>66</v>
      </c>
      <c r="K46" s="42" t="s">
        <v>22</v>
      </c>
      <c r="L46" s="42" t="s">
        <v>21</v>
      </c>
      <c r="M46" s="45">
        <v>1</v>
      </c>
      <c r="N46" s="42" t="s">
        <v>20</v>
      </c>
    </row>
    <row r="47" spans="1:14" x14ac:dyDescent="0.25">
      <c r="A47" s="42" t="s">
        <v>28</v>
      </c>
      <c r="B47" s="42" t="s">
        <v>27</v>
      </c>
      <c r="C47" s="42" t="s">
        <v>26</v>
      </c>
      <c r="D47" s="42" t="s">
        <v>25</v>
      </c>
      <c r="E47" s="42" t="s">
        <v>72</v>
      </c>
      <c r="F47" s="43">
        <v>45212</v>
      </c>
      <c r="G47" s="44">
        <v>16.079999999999998</v>
      </c>
      <c r="H47" s="44">
        <v>0</v>
      </c>
      <c r="I47" s="44">
        <v>16.079999999999998</v>
      </c>
      <c r="J47" s="42" t="s">
        <v>29</v>
      </c>
      <c r="K47" s="42" t="s">
        <v>22</v>
      </c>
      <c r="L47" s="42" t="s">
        <v>21</v>
      </c>
      <c r="M47" s="45">
        <v>1</v>
      </c>
      <c r="N47" s="42" t="s">
        <v>20</v>
      </c>
    </row>
    <row r="48" spans="1:14" x14ac:dyDescent="0.25">
      <c r="A48" s="42" t="s">
        <v>28</v>
      </c>
      <c r="B48" s="42" t="s">
        <v>27</v>
      </c>
      <c r="C48" s="42" t="s">
        <v>26</v>
      </c>
      <c r="D48" s="42" t="s">
        <v>25</v>
      </c>
      <c r="E48" s="42" t="s">
        <v>72</v>
      </c>
      <c r="F48" s="43">
        <v>45212</v>
      </c>
      <c r="G48" s="44">
        <v>68.77</v>
      </c>
      <c r="H48" s="44">
        <v>0</v>
      </c>
      <c r="I48" s="44">
        <v>68.77</v>
      </c>
      <c r="J48" s="42" t="s">
        <v>23</v>
      </c>
      <c r="K48" s="42" t="s">
        <v>22</v>
      </c>
      <c r="L48" s="42" t="s">
        <v>21</v>
      </c>
      <c r="M48" s="45">
        <v>1</v>
      </c>
      <c r="N48" s="42" t="s">
        <v>20</v>
      </c>
    </row>
    <row r="49" spans="1:14" x14ac:dyDescent="0.25">
      <c r="A49" s="42" t="s">
        <v>28</v>
      </c>
      <c r="B49" s="42" t="s">
        <v>27</v>
      </c>
      <c r="C49" s="42" t="s">
        <v>26</v>
      </c>
      <c r="D49" s="42" t="s">
        <v>32</v>
      </c>
      <c r="E49" s="42" t="s">
        <v>72</v>
      </c>
      <c r="F49" s="43">
        <v>45226</v>
      </c>
      <c r="G49" s="44">
        <v>1157.56</v>
      </c>
      <c r="H49" s="44">
        <v>0</v>
      </c>
      <c r="I49" s="44">
        <v>1157.56</v>
      </c>
      <c r="J49" s="42" t="s">
        <v>31</v>
      </c>
      <c r="K49" s="42" t="s">
        <v>22</v>
      </c>
      <c r="L49" s="42" t="s">
        <v>21</v>
      </c>
      <c r="M49" s="45">
        <v>1</v>
      </c>
      <c r="N49" s="42" t="s">
        <v>30</v>
      </c>
    </row>
    <row r="50" spans="1:14" x14ac:dyDescent="0.25">
      <c r="A50" s="42" t="s">
        <v>28</v>
      </c>
      <c r="B50" s="42" t="s">
        <v>27</v>
      </c>
      <c r="C50" s="42" t="s">
        <v>26</v>
      </c>
      <c r="D50" s="42" t="s">
        <v>63</v>
      </c>
      <c r="E50" s="42" t="s">
        <v>72</v>
      </c>
      <c r="F50" s="43">
        <v>45226</v>
      </c>
      <c r="G50" s="44">
        <v>12.5</v>
      </c>
      <c r="H50" s="44">
        <v>0</v>
      </c>
      <c r="I50" s="44">
        <v>12.5</v>
      </c>
      <c r="J50" s="42" t="s">
        <v>64</v>
      </c>
      <c r="K50" s="42" t="s">
        <v>22</v>
      </c>
      <c r="L50" s="42" t="s">
        <v>21</v>
      </c>
      <c r="M50" s="45">
        <v>1</v>
      </c>
      <c r="N50" s="42" t="s">
        <v>20</v>
      </c>
    </row>
    <row r="51" spans="1:14" x14ac:dyDescent="0.25">
      <c r="A51" s="42" t="s">
        <v>28</v>
      </c>
      <c r="B51" s="42" t="s">
        <v>27</v>
      </c>
      <c r="C51" s="42" t="s">
        <v>26</v>
      </c>
      <c r="D51" s="42" t="s">
        <v>65</v>
      </c>
      <c r="E51" s="42" t="s">
        <v>72</v>
      </c>
      <c r="F51" s="43">
        <v>45226</v>
      </c>
      <c r="G51" s="44">
        <v>205</v>
      </c>
      <c r="H51" s="44">
        <v>0</v>
      </c>
      <c r="I51" s="44">
        <v>205</v>
      </c>
      <c r="J51" s="42" t="s">
        <v>66</v>
      </c>
      <c r="K51" s="42" t="s">
        <v>22</v>
      </c>
      <c r="L51" s="42" t="s">
        <v>21</v>
      </c>
      <c r="M51" s="45">
        <v>1</v>
      </c>
      <c r="N51" s="42" t="s">
        <v>20</v>
      </c>
    </row>
    <row r="52" spans="1:14" x14ac:dyDescent="0.25">
      <c r="A52" s="42" t="s">
        <v>28</v>
      </c>
      <c r="B52" s="42" t="s">
        <v>27</v>
      </c>
      <c r="C52" s="42" t="s">
        <v>26</v>
      </c>
      <c r="D52" s="42" t="s">
        <v>25</v>
      </c>
      <c r="E52" s="42" t="s">
        <v>72</v>
      </c>
      <c r="F52" s="43">
        <v>45226</v>
      </c>
      <c r="G52" s="44">
        <v>15.57</v>
      </c>
      <c r="H52" s="44">
        <v>0</v>
      </c>
      <c r="I52" s="44">
        <v>15.57</v>
      </c>
      <c r="J52" s="42" t="s">
        <v>29</v>
      </c>
      <c r="K52" s="42" t="s">
        <v>22</v>
      </c>
      <c r="L52" s="42" t="s">
        <v>21</v>
      </c>
      <c r="M52" s="45">
        <v>1</v>
      </c>
      <c r="N52" s="42" t="s">
        <v>20</v>
      </c>
    </row>
    <row r="53" spans="1:14" x14ac:dyDescent="0.25">
      <c r="A53" s="42" t="s">
        <v>28</v>
      </c>
      <c r="B53" s="42" t="s">
        <v>27</v>
      </c>
      <c r="C53" s="42" t="s">
        <v>26</v>
      </c>
      <c r="D53" s="42" t="s">
        <v>25</v>
      </c>
      <c r="E53" s="42" t="s">
        <v>72</v>
      </c>
      <c r="F53" s="43">
        <v>45226</v>
      </c>
      <c r="G53" s="44">
        <v>66.58</v>
      </c>
      <c r="H53" s="44">
        <v>0</v>
      </c>
      <c r="I53" s="44">
        <v>66.58</v>
      </c>
      <c r="J53" s="42" t="s">
        <v>23</v>
      </c>
      <c r="K53" s="42" t="s">
        <v>22</v>
      </c>
      <c r="L53" s="42" t="s">
        <v>21</v>
      </c>
      <c r="M53" s="45">
        <v>1</v>
      </c>
      <c r="N53" s="42" t="s">
        <v>20</v>
      </c>
    </row>
    <row r="54" spans="1:14" x14ac:dyDescent="0.25">
      <c r="A54" s="42" t="s">
        <v>28</v>
      </c>
      <c r="B54" s="42" t="s">
        <v>27</v>
      </c>
      <c r="C54" s="42" t="s">
        <v>26</v>
      </c>
      <c r="D54" s="42" t="s">
        <v>32</v>
      </c>
      <c r="E54" s="42" t="s">
        <v>73</v>
      </c>
      <c r="F54" s="43">
        <v>45231</v>
      </c>
      <c r="G54" s="44">
        <v>500</v>
      </c>
      <c r="H54" s="44">
        <v>0</v>
      </c>
      <c r="I54" s="44">
        <v>500</v>
      </c>
      <c r="J54" s="42" t="s">
        <v>31</v>
      </c>
      <c r="K54" s="42" t="s">
        <v>22</v>
      </c>
      <c r="L54" s="42" t="s">
        <v>21</v>
      </c>
      <c r="M54" s="45">
        <v>1</v>
      </c>
      <c r="N54" s="42" t="s">
        <v>30</v>
      </c>
    </row>
    <row r="55" spans="1:14" x14ac:dyDescent="0.25">
      <c r="A55" s="42" t="s">
        <v>28</v>
      </c>
      <c r="B55" s="42" t="s">
        <v>27</v>
      </c>
      <c r="C55" s="42" t="s">
        <v>26</v>
      </c>
      <c r="D55" s="42" t="s">
        <v>25</v>
      </c>
      <c r="E55" s="42" t="s">
        <v>73</v>
      </c>
      <c r="F55" s="43">
        <v>45231</v>
      </c>
      <c r="G55" s="44">
        <v>7.25</v>
      </c>
      <c r="H55" s="44">
        <v>0</v>
      </c>
      <c r="I55" s="44">
        <v>7.25</v>
      </c>
      <c r="J55" s="42" t="s">
        <v>29</v>
      </c>
      <c r="K55" s="42" t="s">
        <v>22</v>
      </c>
      <c r="L55" s="42" t="s">
        <v>21</v>
      </c>
      <c r="M55" s="45">
        <v>1</v>
      </c>
      <c r="N55" s="42" t="s">
        <v>20</v>
      </c>
    </row>
    <row r="56" spans="1:14" x14ac:dyDescent="0.25">
      <c r="A56" s="42" t="s">
        <v>28</v>
      </c>
      <c r="B56" s="42" t="s">
        <v>27</v>
      </c>
      <c r="C56" s="42" t="s">
        <v>26</v>
      </c>
      <c r="D56" s="42" t="s">
        <v>25</v>
      </c>
      <c r="E56" s="42" t="s">
        <v>73</v>
      </c>
      <c r="F56" s="43">
        <v>45231</v>
      </c>
      <c r="G56" s="44">
        <v>31</v>
      </c>
      <c r="H56" s="44">
        <v>0</v>
      </c>
      <c r="I56" s="44">
        <v>31</v>
      </c>
      <c r="J56" s="42" t="s">
        <v>23</v>
      </c>
      <c r="K56" s="42" t="s">
        <v>22</v>
      </c>
      <c r="L56" s="42" t="s">
        <v>21</v>
      </c>
      <c r="M56" s="45">
        <v>1</v>
      </c>
      <c r="N56" s="42" t="s">
        <v>20</v>
      </c>
    </row>
    <row r="57" spans="1:14" x14ac:dyDescent="0.25">
      <c r="A57" s="42" t="s">
        <v>28</v>
      </c>
      <c r="B57" s="42" t="s">
        <v>27</v>
      </c>
      <c r="C57" s="42" t="s">
        <v>26</v>
      </c>
      <c r="D57" s="42" t="s">
        <v>32</v>
      </c>
      <c r="E57" s="42" t="s">
        <v>73</v>
      </c>
      <c r="F57" s="43">
        <v>45240</v>
      </c>
      <c r="G57" s="44">
        <v>1164.3</v>
      </c>
      <c r="H57" s="44">
        <v>0</v>
      </c>
      <c r="I57" s="44">
        <v>1164.3</v>
      </c>
      <c r="J57" s="42" t="s">
        <v>31</v>
      </c>
      <c r="K57" s="42" t="s">
        <v>22</v>
      </c>
      <c r="L57" s="42" t="s">
        <v>21</v>
      </c>
      <c r="M57" s="45">
        <v>1</v>
      </c>
      <c r="N57" s="42" t="s">
        <v>30</v>
      </c>
    </row>
    <row r="58" spans="1:14" x14ac:dyDescent="0.25">
      <c r="A58" s="42" t="s">
        <v>28</v>
      </c>
      <c r="B58" s="42" t="s">
        <v>27</v>
      </c>
      <c r="C58" s="42" t="s">
        <v>26</v>
      </c>
      <c r="D58" s="42" t="s">
        <v>63</v>
      </c>
      <c r="E58" s="42" t="s">
        <v>73</v>
      </c>
      <c r="F58" s="43">
        <v>45240</v>
      </c>
      <c r="G58" s="44">
        <v>12.5</v>
      </c>
      <c r="H58" s="44">
        <v>0</v>
      </c>
      <c r="I58" s="44">
        <v>12.5</v>
      </c>
      <c r="J58" s="42" t="s">
        <v>64</v>
      </c>
      <c r="K58" s="42" t="s">
        <v>22</v>
      </c>
      <c r="L58" s="42" t="s">
        <v>21</v>
      </c>
      <c r="M58" s="45">
        <v>1</v>
      </c>
      <c r="N58" s="42" t="s">
        <v>20</v>
      </c>
    </row>
    <row r="59" spans="1:14" x14ac:dyDescent="0.25">
      <c r="A59" s="42" t="s">
        <v>28</v>
      </c>
      <c r="B59" s="42" t="s">
        <v>27</v>
      </c>
      <c r="C59" s="42" t="s">
        <v>26</v>
      </c>
      <c r="D59" s="42" t="s">
        <v>74</v>
      </c>
      <c r="E59" s="42" t="s">
        <v>73</v>
      </c>
      <c r="F59" s="43">
        <v>45240</v>
      </c>
      <c r="G59" s="44">
        <v>3.44</v>
      </c>
      <c r="H59" s="44">
        <v>0</v>
      </c>
      <c r="I59" s="44">
        <v>3.44</v>
      </c>
      <c r="J59" s="42" t="s">
        <v>75</v>
      </c>
      <c r="K59" s="42" t="s">
        <v>22</v>
      </c>
      <c r="L59" s="42" t="s">
        <v>21</v>
      </c>
      <c r="M59" s="45">
        <v>1</v>
      </c>
      <c r="N59" s="42" t="s">
        <v>20</v>
      </c>
    </row>
    <row r="60" spans="1:14" x14ac:dyDescent="0.25">
      <c r="A60" s="42" t="s">
        <v>28</v>
      </c>
      <c r="B60" s="42" t="s">
        <v>27</v>
      </c>
      <c r="C60" s="42" t="s">
        <v>26</v>
      </c>
      <c r="D60" s="42" t="s">
        <v>76</v>
      </c>
      <c r="E60" s="42" t="s">
        <v>73</v>
      </c>
      <c r="F60" s="43">
        <v>45240</v>
      </c>
      <c r="G60" s="44">
        <v>5.58</v>
      </c>
      <c r="H60" s="44">
        <v>0</v>
      </c>
      <c r="I60" s="44">
        <v>5.58</v>
      </c>
      <c r="J60" s="42" t="s">
        <v>77</v>
      </c>
      <c r="K60" s="42" t="s">
        <v>22</v>
      </c>
      <c r="L60" s="42" t="s">
        <v>21</v>
      </c>
      <c r="M60" s="45">
        <v>1</v>
      </c>
      <c r="N60" s="42" t="s">
        <v>20</v>
      </c>
    </row>
    <row r="61" spans="1:14" x14ac:dyDescent="0.25">
      <c r="A61" s="42" t="s">
        <v>28</v>
      </c>
      <c r="B61" s="42" t="s">
        <v>27</v>
      </c>
      <c r="C61" s="42" t="s">
        <v>26</v>
      </c>
      <c r="D61" s="42" t="s">
        <v>65</v>
      </c>
      <c r="E61" s="42" t="s">
        <v>73</v>
      </c>
      <c r="F61" s="43">
        <v>45240</v>
      </c>
      <c r="G61" s="44">
        <v>205</v>
      </c>
      <c r="H61" s="44">
        <v>0</v>
      </c>
      <c r="I61" s="44">
        <v>205</v>
      </c>
      <c r="J61" s="42" t="s">
        <v>66</v>
      </c>
      <c r="K61" s="42" t="s">
        <v>22</v>
      </c>
      <c r="L61" s="42" t="s">
        <v>21</v>
      </c>
      <c r="M61" s="45">
        <v>1</v>
      </c>
      <c r="N61" s="42" t="s">
        <v>20</v>
      </c>
    </row>
    <row r="62" spans="1:14" x14ac:dyDescent="0.25">
      <c r="A62" s="42" t="s">
        <v>28</v>
      </c>
      <c r="B62" s="42" t="s">
        <v>27</v>
      </c>
      <c r="C62" s="42" t="s">
        <v>26</v>
      </c>
      <c r="D62" s="42" t="s">
        <v>25</v>
      </c>
      <c r="E62" s="42" t="s">
        <v>73</v>
      </c>
      <c r="F62" s="43">
        <v>45240</v>
      </c>
      <c r="G62" s="44">
        <v>15.67</v>
      </c>
      <c r="H62" s="44">
        <v>0</v>
      </c>
      <c r="I62" s="44">
        <v>15.67</v>
      </c>
      <c r="J62" s="42" t="s">
        <v>29</v>
      </c>
      <c r="K62" s="42" t="s">
        <v>22</v>
      </c>
      <c r="L62" s="42" t="s">
        <v>21</v>
      </c>
      <c r="M62" s="45">
        <v>1</v>
      </c>
      <c r="N62" s="42" t="s">
        <v>20</v>
      </c>
    </row>
    <row r="63" spans="1:14" x14ac:dyDescent="0.25">
      <c r="A63" s="42" t="s">
        <v>28</v>
      </c>
      <c r="B63" s="42" t="s">
        <v>27</v>
      </c>
      <c r="C63" s="42" t="s">
        <v>26</v>
      </c>
      <c r="D63" s="42" t="s">
        <v>25</v>
      </c>
      <c r="E63" s="42" t="s">
        <v>73</v>
      </c>
      <c r="F63" s="43">
        <v>45240</v>
      </c>
      <c r="G63" s="44">
        <v>67</v>
      </c>
      <c r="H63" s="44">
        <v>0</v>
      </c>
      <c r="I63" s="44">
        <v>67</v>
      </c>
      <c r="J63" s="42" t="s">
        <v>23</v>
      </c>
      <c r="K63" s="42" t="s">
        <v>22</v>
      </c>
      <c r="L63" s="42" t="s">
        <v>21</v>
      </c>
      <c r="M63" s="45">
        <v>1</v>
      </c>
      <c r="N63" s="42" t="s">
        <v>20</v>
      </c>
    </row>
    <row r="64" spans="1:14" x14ac:dyDescent="0.25">
      <c r="A64" s="42" t="s">
        <v>28</v>
      </c>
      <c r="B64" s="42" t="s">
        <v>27</v>
      </c>
      <c r="C64" s="42" t="s">
        <v>26</v>
      </c>
      <c r="D64" s="42" t="s">
        <v>32</v>
      </c>
      <c r="E64" s="42" t="s">
        <v>73</v>
      </c>
      <c r="F64" s="43">
        <v>45254</v>
      </c>
      <c r="G64" s="44">
        <v>1283.75</v>
      </c>
      <c r="H64" s="44">
        <v>0</v>
      </c>
      <c r="I64" s="44">
        <v>1283.75</v>
      </c>
      <c r="J64" s="42" t="s">
        <v>31</v>
      </c>
      <c r="K64" s="42" t="s">
        <v>22</v>
      </c>
      <c r="L64" s="42" t="s">
        <v>21</v>
      </c>
      <c r="M64" s="45">
        <v>1</v>
      </c>
      <c r="N64" s="42" t="s">
        <v>30</v>
      </c>
    </row>
    <row r="65" spans="1:14" x14ac:dyDescent="0.25">
      <c r="A65" s="42" t="s">
        <v>28</v>
      </c>
      <c r="B65" s="42" t="s">
        <v>27</v>
      </c>
      <c r="C65" s="42" t="s">
        <v>26</v>
      </c>
      <c r="D65" s="42" t="s">
        <v>63</v>
      </c>
      <c r="E65" s="42" t="s">
        <v>73</v>
      </c>
      <c r="F65" s="43">
        <v>45254</v>
      </c>
      <c r="G65" s="44">
        <v>12.5</v>
      </c>
      <c r="H65" s="44">
        <v>0</v>
      </c>
      <c r="I65" s="44">
        <v>12.5</v>
      </c>
      <c r="J65" s="42" t="s">
        <v>64</v>
      </c>
      <c r="K65" s="42" t="s">
        <v>22</v>
      </c>
      <c r="L65" s="42" t="s">
        <v>21</v>
      </c>
      <c r="M65" s="45">
        <v>1</v>
      </c>
      <c r="N65" s="42" t="s">
        <v>20</v>
      </c>
    </row>
    <row r="66" spans="1:14" x14ac:dyDescent="0.25">
      <c r="A66" s="42" t="s">
        <v>28</v>
      </c>
      <c r="B66" s="42" t="s">
        <v>27</v>
      </c>
      <c r="C66" s="42" t="s">
        <v>26</v>
      </c>
      <c r="D66" s="42" t="s">
        <v>74</v>
      </c>
      <c r="E66" s="42" t="s">
        <v>73</v>
      </c>
      <c r="F66" s="43">
        <v>45254</v>
      </c>
      <c r="G66" s="44">
        <v>3.44</v>
      </c>
      <c r="H66" s="44">
        <v>0</v>
      </c>
      <c r="I66" s="44">
        <v>3.44</v>
      </c>
      <c r="J66" s="42" t="s">
        <v>75</v>
      </c>
      <c r="K66" s="42" t="s">
        <v>22</v>
      </c>
      <c r="L66" s="42" t="s">
        <v>21</v>
      </c>
      <c r="M66" s="45">
        <v>1</v>
      </c>
      <c r="N66" s="42" t="s">
        <v>20</v>
      </c>
    </row>
    <row r="67" spans="1:14" x14ac:dyDescent="0.25">
      <c r="A67" s="42" t="s">
        <v>28</v>
      </c>
      <c r="B67" s="42" t="s">
        <v>27</v>
      </c>
      <c r="C67" s="42" t="s">
        <v>26</v>
      </c>
      <c r="D67" s="42" t="s">
        <v>76</v>
      </c>
      <c r="E67" s="42" t="s">
        <v>73</v>
      </c>
      <c r="F67" s="43">
        <v>45254</v>
      </c>
      <c r="G67" s="44">
        <v>5.58</v>
      </c>
      <c r="H67" s="44">
        <v>0</v>
      </c>
      <c r="I67" s="44">
        <v>5.58</v>
      </c>
      <c r="J67" s="42" t="s">
        <v>77</v>
      </c>
      <c r="K67" s="42" t="s">
        <v>22</v>
      </c>
      <c r="L67" s="42" t="s">
        <v>21</v>
      </c>
      <c r="M67" s="45">
        <v>1</v>
      </c>
      <c r="N67" s="42" t="s">
        <v>20</v>
      </c>
    </row>
    <row r="68" spans="1:14" x14ac:dyDescent="0.25">
      <c r="A68" s="42" t="s">
        <v>28</v>
      </c>
      <c r="B68" s="42" t="s">
        <v>27</v>
      </c>
      <c r="C68" s="42" t="s">
        <v>26</v>
      </c>
      <c r="D68" s="42" t="s">
        <v>65</v>
      </c>
      <c r="E68" s="42" t="s">
        <v>73</v>
      </c>
      <c r="F68" s="43">
        <v>45254</v>
      </c>
      <c r="G68" s="44">
        <v>205</v>
      </c>
      <c r="H68" s="44">
        <v>0</v>
      </c>
      <c r="I68" s="44">
        <v>205</v>
      </c>
      <c r="J68" s="42" t="s">
        <v>66</v>
      </c>
      <c r="K68" s="42" t="s">
        <v>22</v>
      </c>
      <c r="L68" s="42" t="s">
        <v>21</v>
      </c>
      <c r="M68" s="45">
        <v>1</v>
      </c>
      <c r="N68" s="42" t="s">
        <v>20</v>
      </c>
    </row>
    <row r="69" spans="1:14" x14ac:dyDescent="0.25">
      <c r="A69" s="42" t="s">
        <v>28</v>
      </c>
      <c r="B69" s="42" t="s">
        <v>27</v>
      </c>
      <c r="C69" s="42" t="s">
        <v>26</v>
      </c>
      <c r="D69" s="42" t="s">
        <v>25</v>
      </c>
      <c r="E69" s="42" t="s">
        <v>73</v>
      </c>
      <c r="F69" s="43">
        <v>45254</v>
      </c>
      <c r="G69" s="44">
        <v>17.41</v>
      </c>
      <c r="H69" s="44">
        <v>0</v>
      </c>
      <c r="I69" s="44">
        <v>17.41</v>
      </c>
      <c r="J69" s="42" t="s">
        <v>29</v>
      </c>
      <c r="K69" s="42" t="s">
        <v>22</v>
      </c>
      <c r="L69" s="42" t="s">
        <v>21</v>
      </c>
      <c r="M69" s="45">
        <v>1</v>
      </c>
      <c r="N69" s="42" t="s">
        <v>20</v>
      </c>
    </row>
    <row r="70" spans="1:14" x14ac:dyDescent="0.25">
      <c r="A70" s="42" t="s">
        <v>28</v>
      </c>
      <c r="B70" s="42" t="s">
        <v>27</v>
      </c>
      <c r="C70" s="42" t="s">
        <v>26</v>
      </c>
      <c r="D70" s="42" t="s">
        <v>25</v>
      </c>
      <c r="E70" s="42" t="s">
        <v>73</v>
      </c>
      <c r="F70" s="43">
        <v>45254</v>
      </c>
      <c r="G70" s="44">
        <v>74.41</v>
      </c>
      <c r="H70" s="44">
        <v>0</v>
      </c>
      <c r="I70" s="44">
        <v>74.41</v>
      </c>
      <c r="J70" s="42" t="s">
        <v>23</v>
      </c>
      <c r="K70" s="42" t="s">
        <v>22</v>
      </c>
      <c r="L70" s="42" t="s">
        <v>21</v>
      </c>
      <c r="M70" s="45">
        <v>1</v>
      </c>
      <c r="N70" s="4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Invoice</vt:lpstr>
      <vt:lpstr>Pivot</vt:lpstr>
      <vt:lpstr>Payroll for invoices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Spence</dc:creator>
  <cp:lastModifiedBy>Joseph Lee</cp:lastModifiedBy>
  <dcterms:created xsi:type="dcterms:W3CDTF">2023-02-02T21:48:37Z</dcterms:created>
  <dcterms:modified xsi:type="dcterms:W3CDTF">2023-12-18T14:26:27Z</dcterms:modified>
</cp:coreProperties>
</file>