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02"/>
  <workbookPr defaultThemeVersion="166925"/>
  <mc:AlternateContent xmlns:mc="http://schemas.openxmlformats.org/markup-compatibility/2006">
    <mc:Choice Requires="x15">
      <x15ac:absPath xmlns:x15ac="http://schemas.microsoft.com/office/spreadsheetml/2010/11/ac" url="https://hopemovementcoalition-my.sharepoint.com/personal/rachel_hopemovementcoalition_onmicrosoft_com/Documents/Quarterly Report/"/>
    </mc:Choice>
  </mc:AlternateContent>
  <xr:revisionPtr revIDLastSave="0" documentId="8_{DDF1C2BF-70B6-4A74-96E0-739E99F1E174}" xr6:coauthVersionLast="47" xr6:coauthVersionMax="47" xr10:uidLastSave="{00000000-0000-0000-0000-000000000000}"/>
  <bookViews>
    <workbookView xWindow="-28920" yWindow="-120" windowWidth="29040" windowHeight="15720" xr2:uid="{4C620907-5270-4628-9B4C-EE5900A92C2E}"/>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2" i="1" l="1"/>
  <c r="G32" i="1" s="1"/>
  <c r="F27" i="1"/>
  <c r="F26" i="1"/>
  <c r="F25" i="1"/>
  <c r="F24" i="1"/>
  <c r="F23" i="1"/>
  <c r="F22" i="1"/>
  <c r="F21" i="1"/>
  <c r="F20" i="1"/>
  <c r="F19" i="1"/>
  <c r="F18" i="1"/>
  <c r="F17" i="1"/>
  <c r="F16" i="1"/>
  <c r="F15" i="1"/>
  <c r="F14" i="1"/>
  <c r="F13" i="1"/>
  <c r="F12" i="1"/>
  <c r="F11" i="1"/>
  <c r="F10" i="1"/>
  <c r="F9" i="1"/>
  <c r="F8" i="1"/>
  <c r="F7" i="1"/>
  <c r="F6" i="1"/>
  <c r="F4" i="1"/>
  <c r="F3" i="1"/>
  <c r="F2" i="1"/>
  <c r="F5" i="1" l="1"/>
</calcChain>
</file>

<file path=xl/sharedStrings.xml><?xml version="1.0" encoding="utf-8"?>
<sst xmlns="http://schemas.openxmlformats.org/spreadsheetml/2006/main" count="127" uniqueCount="92">
  <si>
    <t>GL</t>
  </si>
  <si>
    <t>CATEGORY</t>
  </si>
  <si>
    <t>DESCRIPTION</t>
  </si>
  <si>
    <t>ANNUAL AMT</t>
  </si>
  <si>
    <t>AMOUNT USED</t>
  </si>
  <si>
    <t>Amount Left</t>
  </si>
  <si>
    <t>NOTES</t>
  </si>
  <si>
    <t>EXHIBIT E NOTES</t>
  </si>
  <si>
    <t>UNDER/OVER REASONS</t>
  </si>
  <si>
    <t>Employee Salary</t>
  </si>
  <si>
    <t>Case manager with experience</t>
  </si>
  <si>
    <t>Salary range $55k to $58k</t>
  </si>
  <si>
    <t>Trauma Treatment</t>
  </si>
  <si>
    <t>Started 3/16/2023</t>
  </si>
  <si>
    <t>Started 4/10/2023</t>
  </si>
  <si>
    <t>Operations Manager</t>
  </si>
  <si>
    <t>Salary Range $40-45k</t>
  </si>
  <si>
    <t>Started 1/20/2023</t>
  </si>
  <si>
    <t>Executive Director</t>
  </si>
  <si>
    <t>Salary Range $70-$75</t>
  </si>
  <si>
    <t>Employee Benefits</t>
  </si>
  <si>
    <t>Medical insurance</t>
  </si>
  <si>
    <t>Loose quote from Boone Ritter Insurance - $3,000/mo for 4 employees. Firm quote dependent on ages and sex of employees once hired</t>
  </si>
  <si>
    <t>Insurance started for exe director &amp; case manager 4/1/23. 1st case manager 5/1/23. 2nd case manager 6/1/23</t>
  </si>
  <si>
    <t>Retirement benefit (401k matching up to 3%) for at least the Exec Director position</t>
  </si>
  <si>
    <t>Based in 3% match on above Exec Director earnings</t>
  </si>
  <si>
    <t>Operating Equipment</t>
  </si>
  <si>
    <t>4 Laptops, 4 wireless mouse, 4 printers with scanning ability</t>
  </si>
  <si>
    <t>4 laptops @ $1,500 each, 4 wireless mouse @ $40 each, 4 printers @ $80 each</t>
  </si>
  <si>
    <t>bought laptops on sale. cheaper than what had researched</t>
  </si>
  <si>
    <t>Hardware/software (Microsoft Office, etc.)</t>
  </si>
  <si>
    <t>4 subscriptions for Microsoft 365 @ $12.50/mo = $600/yr; 1 subscription for 4 user Quickbooks $55/mo = $660/yr. Subscription to Zoom Business @ $17.31/mo.</t>
  </si>
  <si>
    <t xml:space="preserve">Micrsoft approved us for a not for profit discount </t>
  </si>
  <si>
    <t>Office supplies</t>
  </si>
  <si>
    <t>Office supplies for 4 employees including, but not limited to: printer toner cartridges, filing cabinets, hanging file folders, manilla folders, copy paper, clip boards, hole punches, 3-ring binders, legal pads, pens, business cards</t>
  </si>
  <si>
    <t>Directors and Officers Insurance</t>
  </si>
  <si>
    <t>Insurance to protect Board of Directors and serve as liability insurance for any events and retreats</t>
  </si>
  <si>
    <t>Loose quote from Boone Ritter Insurance - Firm quote to be provided upon organizational documents of Trust, and details of planned events</t>
  </si>
  <si>
    <t>Insurance quote bundle much cheaper</t>
  </si>
  <si>
    <t>Professional Errors And Omissions Insurance</t>
  </si>
  <si>
    <t>Professional Insurance for one case manager</t>
  </si>
  <si>
    <t>Loose quote from Boone Ritter Insurance - Firm quote to be provided upon hiring case managers</t>
  </si>
  <si>
    <t>Hired and Non-Owned Vehicle Insurance</t>
  </si>
  <si>
    <t>Insurance to protect Hope Movement Trust should an employee be involved in an at-fault accident while traveling on Trust business</t>
  </si>
  <si>
    <t>Loose quote from Boone Ritter Insurance - Firm quote to be provided upon providing anticipated travel</t>
  </si>
  <si>
    <t>Insurance quote  bundle much cheaper</t>
  </si>
  <si>
    <t>Staff and Peer Training</t>
  </si>
  <si>
    <t>Trauma Institute of America Training through the Christopher Wolfe Crusade for case manager and CRM instructor training for exec director (exec director will be able to train our future peers quarterly at no additional cost)</t>
  </si>
  <si>
    <t>For case manager training and instructor training for exec director (exec director will be able to train our future peers quarterly at no additional cost)</t>
  </si>
  <si>
    <t>Printing and shipping</t>
  </si>
  <si>
    <t>Trifold pamphlet/postcard/letter in bankers folder</t>
  </si>
  <si>
    <t>Quote from our current printer, Graphix Enterprises, Inc. - 5000 care and information folders to be distributed to funeral homes, events, first responders and medical providers to be distributed to families. We expect this quantity to last through the duration of the grant. We are waiting on the invoice for brochure printing.</t>
  </si>
  <si>
    <t>IT - Website</t>
  </si>
  <si>
    <t>Initial creation / setup of the website for this program</t>
  </si>
  <si>
    <t>Quote from VisionAmp - with non-profit discount</t>
  </si>
  <si>
    <t>Paid chk # 118 6/8/23</t>
  </si>
  <si>
    <t>IT - Website support</t>
  </si>
  <si>
    <t>Monthly support for upkeep</t>
  </si>
  <si>
    <t>Support provided by VisionAmp at $125 per month</t>
  </si>
  <si>
    <t>IT - graphic design</t>
  </si>
  <si>
    <t>Graphic designer for brochures, care folders, billboards, EDDM etc.</t>
  </si>
  <si>
    <t>$125 per hour, est. 20 hours</t>
  </si>
  <si>
    <t>IT - Consulting Services</t>
  </si>
  <si>
    <t>Partnership to End Addiction Community Resource Management Support</t>
  </si>
  <si>
    <t>Monthly support for texting platform at $1,000/mo</t>
  </si>
  <si>
    <t>Paid chk # 115 6/7/23</t>
  </si>
  <si>
    <t>Legal Fees</t>
  </si>
  <si>
    <t>Restructuring of existing non-profit into Hope Movement Trust, preparation of employee handbook and employee confidentiality agreements, employee related issues, review of any contracts, counsel on unforeseen circumstances</t>
  </si>
  <si>
    <t>This amount includes the restructuring of the 501c3, as well as an annual retainer for any legal advice that may be needed</t>
  </si>
  <si>
    <t>Accounting/CPA Fees</t>
  </si>
  <si>
    <t>Doshier and Associates, CPA</t>
  </si>
  <si>
    <t>$120-$150 monthly bookkeeping, payroll and IRS form prep; $750 yearly tax return preparation</t>
  </si>
  <si>
    <t>8-Week Grief course</t>
  </si>
  <si>
    <t>Initial course buildout, printing costs and include snacks/meal and facility rental fee for training.</t>
  </si>
  <si>
    <t>Family retreat</t>
  </si>
  <si>
    <t>Cause specific grief retreats prior to holiday season at no cost to families</t>
  </si>
  <si>
    <t>Accommodate 40 family members at 2 night, 3 day retreat to be held at Stone Creek Ranch $12500.</t>
  </si>
  <si>
    <t>Annual Bridge the Gap awareness event</t>
  </si>
  <si>
    <t>Expenses to cover: cost of facility rental for family meetings, sound system, bridge lighting, event advertisement, banners displaying photos of victims, education materials, trauma treatment brochures, pre-made event tees to be sold at event with proceeds returning to the non-profit</t>
  </si>
  <si>
    <t>Room rental for family meeting $1000, Bridge lighting $300, sound system in front of and on bridge $1500, advertisement $1000, education materials $1000, design and preorder of event tee shirts, $1,400, set of Lost Voices of Fentanyl Banners $3,500, Recovery and Parent Peer Volunteer tees $400, port-a-potty rental (4) $450, 10 Arkansas specific Pillar Banners w/stands $1750, Bridge the Gap Backdrop panel with stand $375,</t>
  </si>
  <si>
    <t>Trauma Treatment, Prevention</t>
  </si>
  <si>
    <t>Program Advertising</t>
  </si>
  <si>
    <t>Vinyl billboards to be placed in counties/cities where overdose and Fentanyl poisoning death rates are highest twice per year; 85,000 EDDM mailouts with postage to residents in counties with highest overdose and Fentanyl poisoning death rates</t>
  </si>
  <si>
    <t>BILLBOARDS - Quote from Lamar Advertising at non-profit discount. Includes 13 boards. Vinyl costs $8308. Biannual 4-week exposure for 13 billboards. Cost per billboard varies depending on location, but will be $500-$750 per board. *We have asked to re-use vinyl coverings, but are not sure that is feasible. If Lamar is able to accommodate that request, the vinyl cost will be a one-time fee. EDDM - Quote from Graphix Enterprises Inc. Includes printing, postage and shipping of mailouts. We will determine zip codes according to latest overdose and fentanyl death statistics from the Arkansas Drug Director's Office.</t>
  </si>
  <si>
    <t>Travel</t>
  </si>
  <si>
    <t>Mileage reimbursement for executive director and case manager, hotel stays for any overnight travel, per diem for meals during overnight stays</t>
  </si>
  <si>
    <t>Estimated 6 total hotel stays monthly for Executive Director and/or Case Manager @$150 per night = $900/mo $10,800/yr, $50 Per diem for meals for overnight travel =$300/mo = $3,600/yr; $.62.5 cents per mile reimbursement for projected combined mileage for Ex. Director and Case Manager of at least 4,000 miles per month for = $2,500/mo. $30,000/yr.</t>
  </si>
  <si>
    <t>"You Are Not Alone" Launch event</t>
  </si>
  <si>
    <t>Event intended to announce the program to the community at large, utilizing opioid education, guest speakers (Partnership to End Addiction representative and Cammie Rice, Founder of Christopher Wolf Crusade, surviving mother, author and recipient of Partnership to End Addiction's 2022 Inspiration Award winner, family member testimony</t>
  </si>
  <si>
    <t>Venue rental to accommodate 200 guests to be determined at a later date. Air travel and accommodations for guest speakers $2,000, Marketing and advertisement costs $4,000.</t>
  </si>
  <si>
    <t>Sweep Account</t>
  </si>
  <si>
    <t>Total Annual Budget -Year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</si>
</sst>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164" formatCode="_([$$-409]* #,##0.00_);_([$$-409]* \(#,##0.00\);_([$$-409]* &quot;-&quot;??_);_(@_)"/>
    <numFmt numFmtId="165" formatCode="&quot;$&quot;#,##0.00"/>
  </numFmts>
  <fonts count="3">
    <font>
      <sz val="11"/>
      <color theme="1"/>
      <name val="Calibri"/>
      <family val="2"/>
      <scheme val="minor"/>
    </font>
    <font>
      <b/>
      <sz val="11"/>
      <color theme="1"/>
      <name val="Calibri"/>
      <family val="2"/>
      <scheme val="minor"/>
    </font>
    <font>
      <sz val="11"/>
      <color rgb="FF000000"/>
      <name val="Calibri"/>
      <family val="2"/>
    </font>
  </fonts>
  <fills count="4">
    <fill>
      <patternFill patternType="none"/>
    </fill>
    <fill>
      <patternFill patternType="gray125"/>
    </fill>
    <fill>
      <patternFill patternType="solid">
        <fgColor rgb="FFE2EFDA"/>
        <bgColor indexed="64"/>
      </patternFill>
    </fill>
    <fill>
      <patternFill patternType="solid">
        <fgColor rgb="FFE2EFDA"/>
        <bgColor rgb="FF000000"/>
      </patternFill>
    </fill>
  </fills>
  <borders count="12">
    <border>
      <left/>
      <right/>
      <top/>
      <bottom/>
      <diagonal/>
    </border>
    <border>
      <left style="medium">
        <color rgb="FFCCCCCC"/>
      </left>
      <right style="medium">
        <color rgb="FFCCCCCC"/>
      </right>
      <top style="medium">
        <color rgb="FFCCCCCC"/>
      </top>
      <bottom style="medium">
        <color rgb="FF000000"/>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double">
        <color rgb="FF000000"/>
      </bottom>
      <diagonal/>
    </border>
    <border>
      <left style="thin">
        <color indexed="64"/>
      </left>
      <right style="thin">
        <color indexed="64"/>
      </right>
      <top style="thin">
        <color indexed="64"/>
      </top>
      <bottom style="thin">
        <color indexed="64"/>
      </bottom>
      <diagonal/>
    </border>
    <border>
      <left style="medium">
        <color rgb="FFCCCCCC"/>
      </left>
      <right/>
      <top style="medium">
        <color rgb="FFCCCCCC"/>
      </top>
      <bottom style="medium">
        <color rgb="FFCCCCCC"/>
      </bottom>
      <diagonal/>
    </border>
    <border>
      <left style="thin">
        <color rgb="FF000000"/>
      </left>
      <right style="thin">
        <color rgb="FF000000"/>
      </right>
      <top style="thin">
        <color rgb="FF000000"/>
      </top>
      <bottom style="thin">
        <color rgb="FF000000"/>
      </bottom>
      <diagonal/>
    </border>
    <border>
      <left/>
      <right style="medium">
        <color rgb="FFCCCCCC"/>
      </right>
      <top style="medium">
        <color rgb="FFCCCCCC"/>
      </top>
      <bottom style="medium">
        <color rgb="FF000000"/>
      </bottom>
      <diagonal/>
    </border>
    <border>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diagonal/>
    </border>
    <border>
      <left style="thin">
        <color rgb="FF000000"/>
      </left>
      <right style="thin">
        <color rgb="FF000000"/>
      </right>
      <top/>
      <bottom/>
      <diagonal/>
    </border>
    <border>
      <left style="medium">
        <color rgb="FFCCCCCC"/>
      </left>
      <right style="medium">
        <color rgb="FFCCCCCC"/>
      </right>
      <top/>
      <bottom style="medium">
        <color rgb="FFCCCCCC"/>
      </bottom>
      <diagonal/>
    </border>
  </borders>
  <cellStyleXfs count="1">
    <xf numFmtId="0" fontId="0" fillId="0" borderId="0"/>
  </cellStyleXfs>
  <cellXfs count="30">
    <xf numFmtId="0" fontId="0" fillId="0" borderId="0" xfId="0"/>
    <xf numFmtId="0" fontId="1" fillId="0" borderId="1" xfId="0" applyFont="1" applyBorder="1" applyAlignment="1">
      <alignment horizontal="center" wrapText="1"/>
    </xf>
    <xf numFmtId="0" fontId="0" fillId="0" borderId="2" xfId="0" applyBorder="1" applyAlignment="1">
      <alignment wrapText="1"/>
    </xf>
    <xf numFmtId="8" fontId="0" fillId="0" borderId="2" xfId="0" applyNumberFormat="1" applyBorder="1" applyAlignment="1">
      <alignment horizontal="right" wrapText="1"/>
    </xf>
    <xf numFmtId="0" fontId="0" fillId="0" borderId="2" xfId="0" applyBorder="1" applyAlignment="1">
      <alignment vertical="center" wrapText="1"/>
    </xf>
    <xf numFmtId="0" fontId="0" fillId="0" borderId="1" xfId="0" applyBorder="1" applyAlignment="1">
      <alignment wrapText="1"/>
    </xf>
    <xf numFmtId="0" fontId="1" fillId="0" borderId="3" xfId="0" applyFont="1" applyBorder="1" applyAlignment="1">
      <alignment wrapText="1"/>
    </xf>
    <xf numFmtId="8" fontId="1" fillId="0" borderId="3" xfId="0" applyNumberFormat="1" applyFont="1" applyBorder="1" applyAlignment="1">
      <alignment horizontal="right" wrapText="1"/>
    </xf>
    <xf numFmtId="0" fontId="1" fillId="0" borderId="5" xfId="0" applyFont="1" applyBorder="1" applyAlignment="1">
      <alignment horizontal="center" wrapText="1"/>
    </xf>
    <xf numFmtId="0" fontId="0" fillId="0" borderId="5" xfId="0" applyBorder="1" applyAlignment="1">
      <alignment wrapText="1"/>
    </xf>
    <xf numFmtId="0" fontId="1" fillId="0" borderId="4" xfId="0" applyFont="1" applyBorder="1" applyAlignment="1">
      <alignment horizontal="center" wrapText="1"/>
    </xf>
    <xf numFmtId="0" fontId="0" fillId="0" borderId="4" xfId="0" applyBorder="1" applyAlignment="1">
      <alignment horizontal="center" wrapText="1"/>
    </xf>
    <xf numFmtId="0" fontId="0" fillId="0" borderId="0" xfId="0" applyAlignment="1">
      <alignment horizontal="center"/>
    </xf>
    <xf numFmtId="0" fontId="1" fillId="0" borderId="6" xfId="0" applyFont="1" applyBorder="1" applyAlignment="1">
      <alignment horizontal="center"/>
    </xf>
    <xf numFmtId="0" fontId="0" fillId="0" borderId="6" xfId="0" applyBorder="1"/>
    <xf numFmtId="0" fontId="1" fillId="0" borderId="7" xfId="0" applyFont="1" applyBorder="1" applyAlignment="1">
      <alignment horizontal="center" wrapText="1"/>
    </xf>
    <xf numFmtId="0" fontId="0" fillId="0" borderId="8" xfId="0" applyBorder="1" applyAlignment="1">
      <alignment wrapText="1"/>
    </xf>
    <xf numFmtId="0" fontId="0" fillId="0" borderId="8" xfId="0" applyBorder="1" applyAlignment="1">
      <alignment vertical="center" wrapText="1"/>
    </xf>
    <xf numFmtId="0" fontId="1" fillId="2" borderId="1" xfId="0" applyFont="1" applyFill="1" applyBorder="1" applyAlignment="1">
      <alignment horizontal="center" wrapText="1"/>
    </xf>
    <xf numFmtId="164" fontId="1" fillId="0" borderId="2" xfId="0" applyNumberFormat="1" applyFont="1" applyBorder="1" applyAlignment="1">
      <alignment wrapText="1"/>
    </xf>
    <xf numFmtId="8" fontId="0" fillId="0" borderId="2" xfId="0" applyNumberFormat="1" applyBorder="1" applyAlignment="1">
      <alignment wrapText="1"/>
    </xf>
    <xf numFmtId="165" fontId="0" fillId="2" borderId="2" xfId="0" applyNumberFormat="1" applyFill="1" applyBorder="1" applyAlignment="1">
      <alignment horizontal="center" wrapText="1"/>
    </xf>
    <xf numFmtId="0" fontId="0" fillId="0" borderId="9" xfId="0" applyBorder="1" applyAlignment="1">
      <alignment wrapText="1"/>
    </xf>
    <xf numFmtId="8" fontId="0" fillId="0" borderId="9" xfId="0" applyNumberFormat="1" applyBorder="1" applyAlignment="1">
      <alignment horizontal="right" wrapText="1"/>
    </xf>
    <xf numFmtId="0" fontId="0" fillId="0" borderId="10" xfId="0" applyBorder="1"/>
    <xf numFmtId="8" fontId="0" fillId="0" borderId="1" xfId="0" applyNumberFormat="1" applyBorder="1" applyAlignment="1">
      <alignment wrapText="1"/>
    </xf>
    <xf numFmtId="8" fontId="2" fillId="3" borderId="2" xfId="0" applyNumberFormat="1" applyFont="1" applyFill="1" applyBorder="1" applyAlignment="1">
      <alignment wrapText="1"/>
    </xf>
    <xf numFmtId="0" fontId="2" fillId="3" borderId="11" xfId="0" applyFont="1" applyFill="1" applyBorder="1" applyAlignment="1">
      <alignment wrapText="1"/>
    </xf>
    <xf numFmtId="8" fontId="2" fillId="3" borderId="11" xfId="0" applyNumberFormat="1" applyFont="1" applyFill="1" applyBorder="1" applyAlignment="1">
      <alignment wrapText="1"/>
    </xf>
    <xf numFmtId="8" fontId="2" fillId="3" borderId="0" xfId="0" applyNumberFormat="1"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56B07A-C80C-46F0-B5C9-B16653DEC722}">
  <dimension ref="A1:I38"/>
  <sheetViews>
    <sheetView tabSelected="1" workbookViewId="0">
      <selection activeCell="G18" sqref="G18"/>
    </sheetView>
  </sheetViews>
  <sheetFormatPr defaultRowHeight="15" customHeight="1"/>
  <cols>
    <col min="2" max="2" width="15.5703125" customWidth="1"/>
    <col min="3" max="3" width="24.5703125" customWidth="1"/>
    <col min="4" max="4" width="12.28515625" customWidth="1"/>
    <col min="5" max="6" width="13.5703125" customWidth="1"/>
    <col min="7" max="7" width="27.28515625" customWidth="1"/>
    <col min="8" max="8" width="11.42578125" customWidth="1"/>
    <col min="9" max="9" width="19.28515625" style="12" customWidth="1"/>
    <col min="10" max="10" width="13.85546875" customWidth="1"/>
  </cols>
  <sheetData>
    <row r="1" spans="1:9" ht="30.75">
      <c r="A1" s="13" t="s">
        <v>0</v>
      </c>
      <c r="B1" s="15" t="s">
        <v>1</v>
      </c>
      <c r="C1" s="1" t="s">
        <v>2</v>
      </c>
      <c r="D1" s="1" t="s">
        <v>3</v>
      </c>
      <c r="E1" s="18" t="s">
        <v>4</v>
      </c>
      <c r="F1" s="18" t="s">
        <v>5</v>
      </c>
      <c r="G1" s="1" t="s">
        <v>6</v>
      </c>
      <c r="H1" s="8" t="s">
        <v>7</v>
      </c>
      <c r="I1" s="10" t="s">
        <v>8</v>
      </c>
    </row>
    <row r="2" spans="1:9" ht="30.75">
      <c r="A2" s="14">
        <v>7010</v>
      </c>
      <c r="B2" s="16" t="s">
        <v>9</v>
      </c>
      <c r="C2" s="2" t="s">
        <v>10</v>
      </c>
      <c r="D2" s="3">
        <v>58000</v>
      </c>
      <c r="E2" s="26">
        <v>30561.42</v>
      </c>
      <c r="F2" s="21">
        <f>SUM(D2-E2)</f>
        <v>27438.58</v>
      </c>
      <c r="G2" s="2" t="s">
        <v>11</v>
      </c>
      <c r="H2" s="9" t="s">
        <v>12</v>
      </c>
      <c r="I2" s="11" t="s">
        <v>13</v>
      </c>
    </row>
    <row r="3" spans="1:9" ht="30.75">
      <c r="A3" s="14">
        <v>7010</v>
      </c>
      <c r="B3" s="16" t="s">
        <v>9</v>
      </c>
      <c r="C3" s="2" t="s">
        <v>10</v>
      </c>
      <c r="D3" s="3">
        <v>58000</v>
      </c>
      <c r="E3" s="28">
        <v>26769.119999999999</v>
      </c>
      <c r="F3" s="21">
        <f>SUM(D3-E3)</f>
        <v>31230.880000000001</v>
      </c>
      <c r="G3" s="2" t="s">
        <v>11</v>
      </c>
      <c r="H3" s="9" t="s">
        <v>12</v>
      </c>
      <c r="I3" s="11" t="s">
        <v>14</v>
      </c>
    </row>
    <row r="4" spans="1:9" ht="30.75">
      <c r="A4" s="14">
        <v>7030</v>
      </c>
      <c r="B4" s="16" t="s">
        <v>9</v>
      </c>
      <c r="C4" s="2" t="s">
        <v>15</v>
      </c>
      <c r="D4" s="3">
        <v>45000</v>
      </c>
      <c r="E4" s="28">
        <v>30288.3</v>
      </c>
      <c r="F4" s="21">
        <f t="shared" ref="F4:F27" si="0">SUM(D4-E4)</f>
        <v>14711.7</v>
      </c>
      <c r="G4" s="2" t="s">
        <v>16</v>
      </c>
      <c r="H4" s="9" t="s">
        <v>12</v>
      </c>
      <c r="I4" s="11" t="s">
        <v>17</v>
      </c>
    </row>
    <row r="5" spans="1:9" ht="30.75">
      <c r="A5" s="14">
        <v>7020</v>
      </c>
      <c r="B5" s="16" t="s">
        <v>9</v>
      </c>
      <c r="C5" s="2" t="s">
        <v>18</v>
      </c>
      <c r="D5" s="3">
        <v>75000</v>
      </c>
      <c r="E5" s="29">
        <v>51558.1</v>
      </c>
      <c r="F5" s="21">
        <f t="shared" si="0"/>
        <v>23441.9</v>
      </c>
      <c r="G5" s="2" t="s">
        <v>19</v>
      </c>
      <c r="H5" s="9" t="s">
        <v>12</v>
      </c>
      <c r="I5" s="11" t="s">
        <v>17</v>
      </c>
    </row>
    <row r="6" spans="1:9" ht="92.25" customHeight="1">
      <c r="A6" s="14">
        <v>7210</v>
      </c>
      <c r="B6" s="16" t="s">
        <v>20</v>
      </c>
      <c r="C6" s="2" t="s">
        <v>21</v>
      </c>
      <c r="D6" s="3">
        <v>36000</v>
      </c>
      <c r="E6" s="26">
        <v>16869.14</v>
      </c>
      <c r="F6" s="21">
        <f t="shared" si="0"/>
        <v>19130.86</v>
      </c>
      <c r="G6" s="2" t="s">
        <v>22</v>
      </c>
      <c r="H6" s="9" t="s">
        <v>12</v>
      </c>
      <c r="I6" s="11" t="s">
        <v>23</v>
      </c>
    </row>
    <row r="7" spans="1:9" ht="70.5" customHeight="1">
      <c r="A7" s="14"/>
      <c r="B7" s="16" t="s">
        <v>20</v>
      </c>
      <c r="C7" s="2" t="s">
        <v>24</v>
      </c>
      <c r="D7" s="3">
        <v>2250</v>
      </c>
      <c r="E7" s="27">
        <v>0</v>
      </c>
      <c r="F7" s="21">
        <f t="shared" si="0"/>
        <v>2250</v>
      </c>
      <c r="G7" s="2" t="s">
        <v>25</v>
      </c>
      <c r="H7" s="9" t="s">
        <v>12</v>
      </c>
      <c r="I7" s="11"/>
    </row>
    <row r="8" spans="1:9" ht="64.5" customHeight="1">
      <c r="A8" s="14">
        <v>2010</v>
      </c>
      <c r="B8" s="16" t="s">
        <v>26</v>
      </c>
      <c r="C8" s="2" t="s">
        <v>27</v>
      </c>
      <c r="D8" s="3">
        <v>6480</v>
      </c>
      <c r="E8" s="28">
        <v>3549.28</v>
      </c>
      <c r="F8" s="21">
        <f t="shared" si="0"/>
        <v>2930.72</v>
      </c>
      <c r="G8" s="2" t="s">
        <v>28</v>
      </c>
      <c r="H8" s="9" t="s">
        <v>12</v>
      </c>
      <c r="I8" s="11" t="s">
        <v>29</v>
      </c>
    </row>
    <row r="9" spans="1:9" ht="69.75" customHeight="1">
      <c r="A9" s="14">
        <v>2100</v>
      </c>
      <c r="B9" s="16" t="s">
        <v>26</v>
      </c>
      <c r="C9" s="2" t="s">
        <v>30</v>
      </c>
      <c r="D9" s="3">
        <v>1260</v>
      </c>
      <c r="E9" s="28">
        <v>92.06</v>
      </c>
      <c r="F9" s="21">
        <f t="shared" si="0"/>
        <v>1167.94</v>
      </c>
      <c r="G9" s="2" t="s">
        <v>31</v>
      </c>
      <c r="H9" s="9" t="s">
        <v>12</v>
      </c>
      <c r="I9" s="11" t="s">
        <v>32</v>
      </c>
    </row>
    <row r="10" spans="1:9" ht="133.5" customHeight="1">
      <c r="A10" s="14">
        <v>2200</v>
      </c>
      <c r="B10" s="16" t="s">
        <v>26</v>
      </c>
      <c r="C10" s="2" t="s">
        <v>33</v>
      </c>
      <c r="D10" s="3">
        <v>4500</v>
      </c>
      <c r="E10" s="28">
        <v>3003.06</v>
      </c>
      <c r="F10" s="21">
        <f t="shared" si="0"/>
        <v>1496.94</v>
      </c>
      <c r="G10" s="2" t="s">
        <v>34</v>
      </c>
      <c r="H10" s="9" t="s">
        <v>12</v>
      </c>
      <c r="I10" s="11"/>
    </row>
    <row r="11" spans="1:9" ht="92.25" customHeight="1">
      <c r="A11" s="14">
        <v>7310</v>
      </c>
      <c r="B11" s="16" t="s">
        <v>35</v>
      </c>
      <c r="C11" s="2" t="s">
        <v>36</v>
      </c>
      <c r="D11" s="3">
        <v>1500</v>
      </c>
      <c r="E11" s="27">
        <v>0</v>
      </c>
      <c r="F11" s="21">
        <f t="shared" si="0"/>
        <v>1500</v>
      </c>
      <c r="G11" s="2" t="s">
        <v>37</v>
      </c>
      <c r="H11" s="9" t="s">
        <v>12</v>
      </c>
      <c r="I11" s="11" t="s">
        <v>38</v>
      </c>
    </row>
    <row r="12" spans="1:9" ht="60.75">
      <c r="A12" s="14">
        <v>7410</v>
      </c>
      <c r="B12" s="16" t="s">
        <v>39</v>
      </c>
      <c r="C12" s="2" t="s">
        <v>40</v>
      </c>
      <c r="D12" s="3">
        <v>3500</v>
      </c>
      <c r="E12" s="28">
        <v>1698</v>
      </c>
      <c r="F12" s="21">
        <f t="shared" si="0"/>
        <v>1802</v>
      </c>
      <c r="G12" s="2" t="s">
        <v>41</v>
      </c>
      <c r="H12" s="9" t="s">
        <v>12</v>
      </c>
      <c r="I12" s="11" t="s">
        <v>38</v>
      </c>
    </row>
    <row r="13" spans="1:9" ht="99" customHeight="1">
      <c r="A13" s="14">
        <v>7510</v>
      </c>
      <c r="B13" s="16" t="s">
        <v>42</v>
      </c>
      <c r="C13" s="2" t="s">
        <v>43</v>
      </c>
      <c r="D13" s="3">
        <v>1200</v>
      </c>
      <c r="E13" s="27">
        <v>0</v>
      </c>
      <c r="F13" s="21">
        <f t="shared" si="0"/>
        <v>1200</v>
      </c>
      <c r="G13" s="2" t="s">
        <v>44</v>
      </c>
      <c r="H13" s="9" t="s">
        <v>12</v>
      </c>
      <c r="I13" s="11" t="s">
        <v>45</v>
      </c>
    </row>
    <row r="14" spans="1:9" ht="147" customHeight="1">
      <c r="A14" s="14">
        <v>8010</v>
      </c>
      <c r="B14" s="16" t="s">
        <v>46</v>
      </c>
      <c r="C14" s="2" t="s">
        <v>47</v>
      </c>
      <c r="D14" s="3">
        <v>8500</v>
      </c>
      <c r="E14" s="28">
        <v>8500</v>
      </c>
      <c r="F14" s="21">
        <f t="shared" si="0"/>
        <v>0</v>
      </c>
      <c r="G14" s="2" t="s">
        <v>48</v>
      </c>
      <c r="H14" s="9" t="s">
        <v>12</v>
      </c>
      <c r="I14" s="11"/>
    </row>
    <row r="15" spans="1:9" ht="182.25" customHeight="1">
      <c r="A15" s="14">
        <v>9010</v>
      </c>
      <c r="B15" s="16" t="s">
        <v>49</v>
      </c>
      <c r="C15" s="2" t="s">
        <v>50</v>
      </c>
      <c r="D15" s="3">
        <v>6000</v>
      </c>
      <c r="E15" s="28">
        <v>478.12</v>
      </c>
      <c r="F15" s="21">
        <f t="shared" si="0"/>
        <v>5521.88</v>
      </c>
      <c r="G15" s="2" t="s">
        <v>51</v>
      </c>
      <c r="H15" s="9" t="s">
        <v>12</v>
      </c>
      <c r="I15" s="11"/>
    </row>
    <row r="16" spans="1:9" ht="30.75" customHeight="1">
      <c r="A16" s="14">
        <v>5010</v>
      </c>
      <c r="B16" s="16" t="s">
        <v>52</v>
      </c>
      <c r="C16" s="2" t="s">
        <v>53</v>
      </c>
      <c r="D16" s="3">
        <v>5500</v>
      </c>
      <c r="E16" s="28">
        <v>5500</v>
      </c>
      <c r="F16" s="21">
        <f t="shared" si="0"/>
        <v>0</v>
      </c>
      <c r="G16" s="2" t="s">
        <v>54</v>
      </c>
      <c r="H16" s="9" t="s">
        <v>12</v>
      </c>
      <c r="I16" s="11" t="s">
        <v>55</v>
      </c>
    </row>
    <row r="17" spans="1:9" ht="46.15" customHeight="1">
      <c r="A17" s="14">
        <v>5120</v>
      </c>
      <c r="B17" s="16" t="s">
        <v>56</v>
      </c>
      <c r="C17" s="2" t="s">
        <v>57</v>
      </c>
      <c r="D17" s="3">
        <v>1500</v>
      </c>
      <c r="E17" s="28">
        <v>1500</v>
      </c>
      <c r="F17" s="21">
        <f t="shared" si="0"/>
        <v>0</v>
      </c>
      <c r="G17" s="2" t="s">
        <v>58</v>
      </c>
      <c r="H17" s="9" t="s">
        <v>12</v>
      </c>
      <c r="I17" s="11" t="s">
        <v>55</v>
      </c>
    </row>
    <row r="18" spans="1:9" ht="73.150000000000006" customHeight="1">
      <c r="A18" s="14">
        <v>5220</v>
      </c>
      <c r="B18" s="16" t="s">
        <v>59</v>
      </c>
      <c r="C18" s="4" t="s">
        <v>60</v>
      </c>
      <c r="D18" s="3">
        <v>2500</v>
      </c>
      <c r="E18" s="27">
        <v>0</v>
      </c>
      <c r="F18" s="21">
        <f t="shared" si="0"/>
        <v>2500</v>
      </c>
      <c r="G18" s="2" t="s">
        <v>61</v>
      </c>
      <c r="H18" s="9" t="s">
        <v>12</v>
      </c>
      <c r="I18" s="11"/>
    </row>
    <row r="19" spans="1:9" ht="79.900000000000006" customHeight="1">
      <c r="A19" s="14">
        <v>5320</v>
      </c>
      <c r="B19" s="16" t="s">
        <v>62</v>
      </c>
      <c r="C19" s="4" t="s">
        <v>63</v>
      </c>
      <c r="D19" s="3">
        <v>12000</v>
      </c>
      <c r="E19" s="28">
        <v>12000</v>
      </c>
      <c r="F19" s="21">
        <f t="shared" si="0"/>
        <v>0</v>
      </c>
      <c r="G19" s="2" t="s">
        <v>64</v>
      </c>
      <c r="H19" s="9" t="s">
        <v>12</v>
      </c>
      <c r="I19" s="11" t="s">
        <v>65</v>
      </c>
    </row>
    <row r="20" spans="1:9" ht="145.15" customHeight="1">
      <c r="A20" s="14">
        <v>3010</v>
      </c>
      <c r="B20" s="16" t="s">
        <v>66</v>
      </c>
      <c r="C20" s="2" t="s">
        <v>67</v>
      </c>
      <c r="D20" s="3">
        <v>6000</v>
      </c>
      <c r="E20" s="28">
        <v>6000</v>
      </c>
      <c r="F20" s="21">
        <f t="shared" si="0"/>
        <v>0</v>
      </c>
      <c r="G20" s="2" t="s">
        <v>68</v>
      </c>
      <c r="H20" s="9" t="s">
        <v>12</v>
      </c>
      <c r="I20" s="11"/>
    </row>
    <row r="21" spans="1:9" ht="78" customHeight="1">
      <c r="A21" s="14">
        <v>3100</v>
      </c>
      <c r="B21" s="16" t="s">
        <v>69</v>
      </c>
      <c r="C21" s="2" t="s">
        <v>70</v>
      </c>
      <c r="D21" s="3">
        <v>2550</v>
      </c>
      <c r="E21" s="28">
        <v>766.16</v>
      </c>
      <c r="F21" s="21">
        <f t="shared" si="0"/>
        <v>1783.8400000000001</v>
      </c>
      <c r="G21" s="2" t="s">
        <v>71</v>
      </c>
      <c r="H21" s="9" t="s">
        <v>12</v>
      </c>
      <c r="I21" s="11"/>
    </row>
    <row r="22" spans="1:9" ht="81.75" customHeight="1">
      <c r="A22" s="14">
        <v>4010</v>
      </c>
      <c r="B22" s="16" t="s">
        <v>72</v>
      </c>
      <c r="C22" s="4" t="s">
        <v>73</v>
      </c>
      <c r="D22" s="3">
        <v>5000</v>
      </c>
      <c r="E22" s="28">
        <v>2105</v>
      </c>
      <c r="F22" s="21">
        <f t="shared" si="0"/>
        <v>2895</v>
      </c>
      <c r="G22" s="2"/>
      <c r="H22" s="9" t="s">
        <v>12</v>
      </c>
      <c r="I22" s="11"/>
    </row>
    <row r="23" spans="1:9" ht="71.25" customHeight="1">
      <c r="A23" s="14">
        <v>4500</v>
      </c>
      <c r="B23" s="16" t="s">
        <v>74</v>
      </c>
      <c r="C23" s="2" t="s">
        <v>75</v>
      </c>
      <c r="D23" s="3">
        <v>12500</v>
      </c>
      <c r="E23" s="28">
        <v>6896</v>
      </c>
      <c r="F23" s="21">
        <f t="shared" si="0"/>
        <v>5604</v>
      </c>
      <c r="G23" s="2" t="s">
        <v>76</v>
      </c>
      <c r="H23" s="9" t="s">
        <v>12</v>
      </c>
      <c r="I23" s="11"/>
    </row>
    <row r="24" spans="1:9" ht="249" customHeight="1">
      <c r="A24" s="14">
        <v>4610</v>
      </c>
      <c r="B24" s="17" t="s">
        <v>77</v>
      </c>
      <c r="C24" s="2" t="s">
        <v>78</v>
      </c>
      <c r="D24" s="3">
        <v>12375</v>
      </c>
      <c r="E24" s="28">
        <v>12548.37</v>
      </c>
      <c r="F24" s="21">
        <f t="shared" si="0"/>
        <v>-173.3700000000008</v>
      </c>
      <c r="G24" s="2" t="s">
        <v>79</v>
      </c>
      <c r="H24" s="9" t="s">
        <v>80</v>
      </c>
      <c r="I24" s="11"/>
    </row>
    <row r="25" spans="1:9" ht="316.14999999999998" customHeight="1">
      <c r="A25" s="14">
        <v>2010</v>
      </c>
      <c r="B25" s="16" t="s">
        <v>81</v>
      </c>
      <c r="C25" s="2" t="s">
        <v>82</v>
      </c>
      <c r="D25" s="3">
        <v>88000</v>
      </c>
      <c r="E25" s="28">
        <v>54350</v>
      </c>
      <c r="F25" s="21">
        <f t="shared" si="0"/>
        <v>33650</v>
      </c>
      <c r="G25" s="2" t="s">
        <v>83</v>
      </c>
      <c r="H25" s="9" t="s">
        <v>12</v>
      </c>
      <c r="I25" s="11"/>
    </row>
    <row r="26" spans="1:9" ht="186" customHeight="1">
      <c r="A26" s="14">
        <v>1010</v>
      </c>
      <c r="B26" s="16" t="s">
        <v>84</v>
      </c>
      <c r="C26" s="2" t="s">
        <v>85</v>
      </c>
      <c r="D26" s="3">
        <v>44400</v>
      </c>
      <c r="E26" s="28">
        <v>14193.58</v>
      </c>
      <c r="F26" s="21">
        <f t="shared" si="0"/>
        <v>30206.42</v>
      </c>
      <c r="G26" s="2" t="s">
        <v>86</v>
      </c>
      <c r="H26" s="9" t="s">
        <v>12</v>
      </c>
      <c r="I26" s="11"/>
    </row>
    <row r="27" spans="1:9" ht="202.9" customHeight="1">
      <c r="A27" s="14">
        <v>4700</v>
      </c>
      <c r="B27" s="16" t="s">
        <v>87</v>
      </c>
      <c r="C27" s="2" t="s">
        <v>88</v>
      </c>
      <c r="D27" s="3">
        <v>6000</v>
      </c>
      <c r="E27" s="28">
        <v>5957.53</v>
      </c>
      <c r="F27" s="21">
        <f t="shared" si="0"/>
        <v>42.470000000000255</v>
      </c>
      <c r="G27" s="2" t="s">
        <v>89</v>
      </c>
      <c r="H27" s="9" t="s">
        <v>12</v>
      </c>
      <c r="I27" s="11"/>
    </row>
    <row r="28" spans="1:9">
      <c r="A28" s="24">
        <v>3030</v>
      </c>
      <c r="B28" s="16" t="s">
        <v>90</v>
      </c>
      <c r="C28" s="22"/>
      <c r="D28" s="23">
        <v>225236</v>
      </c>
      <c r="E28" s="21"/>
      <c r="F28" s="21"/>
      <c r="G28" s="2"/>
      <c r="H28" s="9"/>
      <c r="I28" s="11"/>
    </row>
    <row r="29" spans="1:9">
      <c r="B29" s="16"/>
      <c r="C29" s="22"/>
      <c r="D29" s="23"/>
      <c r="E29" s="21"/>
      <c r="F29" s="21"/>
      <c r="G29" s="2"/>
      <c r="H29" s="9"/>
      <c r="I29" s="11"/>
    </row>
    <row r="30" spans="1:9" thickBot="1">
      <c r="B30" s="16"/>
      <c r="C30" s="22"/>
      <c r="D30" s="23"/>
      <c r="E30" s="21"/>
      <c r="F30" s="21"/>
      <c r="G30" s="2"/>
      <c r="H30" s="9"/>
      <c r="I30" s="11"/>
    </row>
    <row r="31" spans="1:9" thickBot="1">
      <c r="B31" s="2"/>
      <c r="C31" s="5"/>
      <c r="D31" s="25"/>
      <c r="E31" s="2"/>
      <c r="F31" s="2"/>
      <c r="G31" s="2"/>
      <c r="H31" s="9"/>
      <c r="I31" s="11"/>
    </row>
    <row r="32" spans="1:9" ht="29.45" thickBot="1">
      <c r="B32" s="2"/>
      <c r="C32" s="6" t="s">
        <v>91</v>
      </c>
      <c r="D32" s="7">
        <v>505515</v>
      </c>
      <c r="E32" s="19">
        <f>SUM(E2:E31)</f>
        <v>295183.24000000005</v>
      </c>
      <c r="F32" s="19"/>
      <c r="G32" s="20">
        <f>SUM(D32-E32)</f>
        <v>210331.75999999995</v>
      </c>
      <c r="H32" s="9"/>
      <c r="I32" s="11"/>
    </row>
    <row r="33" spans="2:9" thickBot="1">
      <c r="B33" s="2"/>
      <c r="C33" s="2"/>
      <c r="D33" s="2"/>
      <c r="E33" s="2"/>
      <c r="F33" s="2"/>
      <c r="G33" s="2"/>
      <c r="H33" s="9"/>
      <c r="I33" s="11"/>
    </row>
    <row r="34" spans="2:9" ht="14.45"/>
    <row r="35" spans="2:9" ht="14.45"/>
    <row r="36" spans="2:9" ht="14.45"/>
    <row r="37" spans="2:9" ht="14.45"/>
    <row r="38" spans="2:9" ht="14.45"/>
  </sheetData>
  <pageMargins left="0.7" right="0.7" top="0.75" bottom="0.75" header="0.3" footer="0.3"/>
  <pageSetup fitToWidth="0"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C0747667A804D4DBC5A0C566B12DE5B" ma:contentTypeVersion="14" ma:contentTypeDescription="Create a new document." ma:contentTypeScope="" ma:versionID="659457cdb5ff662fb8f165c1fcc9cdc9">
  <xsd:schema xmlns:xsd="http://www.w3.org/2001/XMLSchema" xmlns:xs="http://www.w3.org/2001/XMLSchema" xmlns:p="http://schemas.microsoft.com/office/2006/metadata/properties" xmlns:ns3="a21d195f-410e-4a5c-815d-0542cf1f2d13" xmlns:ns4="ff34a556-1f04-41b9-88d5-82e33020dc92" targetNamespace="http://schemas.microsoft.com/office/2006/metadata/properties" ma:root="true" ma:fieldsID="2d2e25184163c7b3a8566168a55e55fc" ns3:_="" ns4:_="">
    <xsd:import namespace="a21d195f-410e-4a5c-815d-0542cf1f2d13"/>
    <xsd:import namespace="ff34a556-1f04-41b9-88d5-82e33020dc92"/>
    <xsd:element name="properties">
      <xsd:complexType>
        <xsd:sequence>
          <xsd:element name="documentManagement">
            <xsd:complexType>
              <xsd:all>
                <xsd:element ref="ns3:MediaServiceMetadata" minOccurs="0"/>
                <xsd:element ref="ns3:MediaServiceFastMetadata" minOccurs="0"/>
                <xsd:element ref="ns3:_activity" minOccurs="0"/>
                <xsd:element ref="ns4:SharedWithUsers" minOccurs="0"/>
                <xsd:element ref="ns4:SharedWithDetails" minOccurs="0"/>
                <xsd:element ref="ns4:SharingHintHash" minOccurs="0"/>
                <xsd:element ref="ns3:MediaServiceObjectDetectorVersion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1d195f-410e-4a5c-815d-0542cf1f2d1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activity" ma:index="10" nillable="true" ma:displayName="_activity" ma:hidden="true" ma:internalName="_activity">
      <xsd:simpleType>
        <xsd:restriction base="dms:Note"/>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ServiceLocation" ma:index="20" nillable="true" ma:displayName="Location" ma:indexed="true"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f34a556-1f04-41b9-88d5-82e33020dc9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SharingHintHash" ma:index="13"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activity xmlns="a21d195f-410e-4a5c-815d-0542cf1f2d13" xsi:nil="true"/>
  </documentManagement>
</p:properties>
</file>

<file path=customXml/itemProps1.xml><?xml version="1.0" encoding="utf-8"?>
<ds:datastoreItem xmlns:ds="http://schemas.openxmlformats.org/officeDocument/2006/customXml" ds:itemID="{9F87C98A-9472-489B-BE0E-794D58F1759B}"/>
</file>

<file path=customXml/itemProps2.xml><?xml version="1.0" encoding="utf-8"?>
<ds:datastoreItem xmlns:ds="http://schemas.openxmlformats.org/officeDocument/2006/customXml" ds:itemID="{81A3F105-E1DC-4177-B04A-7F8035602F7D}"/>
</file>

<file path=customXml/itemProps3.xml><?xml version="1.0" encoding="utf-8"?>
<ds:datastoreItem xmlns:ds="http://schemas.openxmlformats.org/officeDocument/2006/customXml" ds:itemID="{1F8D0396-A088-4DCC-B17B-9FF06C7CF79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Kathy Zander</dc:creator>
  <cp:keywords/>
  <dc:description/>
  <cp:lastModifiedBy/>
  <cp:revision/>
  <dcterms:created xsi:type="dcterms:W3CDTF">2023-02-15T13:28:15Z</dcterms:created>
  <dcterms:modified xsi:type="dcterms:W3CDTF">2023-10-05T16:59:22Z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0x010100FC0747667A804D4DBC5A0C566B12DE5B</vt:lpwstr>
  </property>
</Properties>
</file>