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tables/table2.xml" ContentType="application/vnd.openxmlformats-officedocument.spreadsheetml.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827"/>
  <workbookPr defaultThemeVersion="166925"/>
  <mc:AlternateContent xmlns:mc="http://schemas.openxmlformats.org/markup-compatibility/2006">
    <mc:Choice Requires="x15">
      <x15ac:absPath xmlns:x15ac="http://schemas.microsoft.com/office/spreadsheetml/2010/11/ac" url="M:\CPT\MSPI\MSPI 2223\ARORP - Arkansas Opioid Recovery Partnership\"/>
    </mc:Choice>
  </mc:AlternateContent>
  <xr:revisionPtr revIDLastSave="0" documentId="13_ncr:1_{AFF8AF44-FFAE-4131-AFE0-BC13EE23BAAE}" xr6:coauthVersionLast="47" xr6:coauthVersionMax="47" xr10:uidLastSave="{00000000-0000-0000-0000-000000000000}"/>
  <bookViews>
    <workbookView xWindow="28680" yWindow="-120" windowWidth="29040" windowHeight="15840" xr2:uid="{D5869C44-9555-4CCA-9700-DFD39E65AEDB}"/>
  </bookViews>
  <sheets>
    <sheet name="Timeline" sheetId="6" r:id="rId1"/>
    <sheet name="Budget" sheetId="5" r:id="rId2"/>
    <sheet name="Takeback Boxes" sheetId="4" r:id="rId3"/>
    <sheet name="Billboards" sheetId="1" r:id="rId4"/>
    <sheet name="Media" sheetId="2" r:id="rId5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P30" i="5" l="1"/>
  <c r="P15" i="5"/>
  <c r="L30" i="5"/>
  <c r="L26" i="5"/>
  <c r="L15" i="5"/>
  <c r="L11" i="5"/>
  <c r="P24" i="5"/>
  <c r="O24" i="5"/>
  <c r="N24" i="5"/>
  <c r="P11" i="5"/>
  <c r="O11" i="5"/>
  <c r="O15" i="5" s="1"/>
  <c r="N11" i="5"/>
  <c r="N15" i="5" s="1"/>
  <c r="K24" i="5"/>
  <c r="L24" i="5"/>
  <c r="J24" i="5"/>
  <c r="H24" i="5"/>
  <c r="G24" i="5"/>
  <c r="K11" i="5"/>
  <c r="K15" i="5" s="1"/>
  <c r="J11" i="5"/>
  <c r="J15" i="5" s="1"/>
  <c r="G11" i="5"/>
  <c r="G15" i="5" s="1"/>
  <c r="G26" i="5" s="1"/>
  <c r="G30" i="5" s="1"/>
  <c r="H11" i="5"/>
  <c r="H15" i="5" s="1"/>
  <c r="H26" i="5" s="1"/>
  <c r="F11" i="5"/>
  <c r="C24" i="5"/>
  <c r="C11" i="5"/>
  <c r="C15" i="5"/>
  <c r="C26" i="5" s="1"/>
  <c r="C30" i="5" s="1"/>
  <c r="P26" i="5" l="1"/>
  <c r="K26" i="5"/>
  <c r="K30" i="5" s="1"/>
  <c r="H30" i="5"/>
  <c r="J26" i="5"/>
  <c r="J30" i="5" s="1"/>
  <c r="O26" i="5"/>
  <c r="O30" i="5" s="1"/>
  <c r="N26" i="5"/>
  <c r="N30" i="5" s="1"/>
</calcChain>
</file>

<file path=xl/sharedStrings.xml><?xml version="1.0" encoding="utf-8"?>
<sst xmlns="http://schemas.openxmlformats.org/spreadsheetml/2006/main" count="266" uniqueCount="255">
  <si>
    <t>Billboards</t>
  </si>
  <si>
    <t>Stickers</t>
  </si>
  <si>
    <t>Media</t>
  </si>
  <si>
    <t>GOALS</t>
  </si>
  <si>
    <t>STATUS</t>
  </si>
  <si>
    <t>Spoke with Kofi 11/22/22 for proposal</t>
  </si>
  <si>
    <t>12/1/22 new proposal received</t>
  </si>
  <si>
    <t>1/20/23 informed proposal is accepted.</t>
  </si>
  <si>
    <t>1/23/23 Panals secured</t>
  </si>
  <si>
    <t>1/30/23 First Artwork/2nd artwork</t>
  </si>
  <si>
    <t>2/6/23 ARORP Approval, submitted to LAMAR</t>
  </si>
  <si>
    <t>3/6/23 Billboards start going up</t>
  </si>
  <si>
    <t>Tablecloths</t>
  </si>
  <si>
    <t>UALR MidSOUTH Center for Prevention and Training (Agency)</t>
  </si>
  <si>
    <t>Arkansas Opioid Recovery Partnership</t>
  </si>
  <si>
    <t>January 1, 2023 - December 31, 2023</t>
  </si>
  <si>
    <t>Item</t>
  </si>
  <si>
    <t>Expense Calculations</t>
  </si>
  <si>
    <t>Salaries</t>
  </si>
  <si>
    <t>Prevention Process Coordinator</t>
  </si>
  <si>
    <t>5% FTE @ $57,000</t>
  </si>
  <si>
    <t>Opioid Coordinator</t>
  </si>
  <si>
    <t>10% FTE @ $45,000</t>
  </si>
  <si>
    <t>Contracts Specialist</t>
  </si>
  <si>
    <t>5% FTE @ $40,000</t>
  </si>
  <si>
    <t>Finance Assistance</t>
  </si>
  <si>
    <t>2% FTE @ $67,500</t>
  </si>
  <si>
    <t xml:space="preserve">Subtotal                                               </t>
  </si>
  <si>
    <t>Fringe</t>
  </si>
  <si>
    <t>32% Fringe Rate</t>
  </si>
  <si>
    <t>Total Personnel</t>
  </si>
  <si>
    <t>Maintenance/General Operations</t>
  </si>
  <si>
    <t>Take Back Website Maintenance</t>
  </si>
  <si>
    <t>Lapero hosting fee ($1500 per year) and 20 hours of TA ($3700)</t>
  </si>
  <si>
    <t>Media Campaigns</t>
  </si>
  <si>
    <t>Opioid Prevention campaigns</t>
  </si>
  <si>
    <t>Take Back Boxes</t>
  </si>
  <si>
    <t>25 Take Back Boxes and shipping/graphics</t>
  </si>
  <si>
    <t>Subtotal</t>
  </si>
  <si>
    <t>TOTAL DIRECT COSTS</t>
  </si>
  <si>
    <t>Indirect Costs</t>
  </si>
  <si>
    <t>10% of total direct costs</t>
  </si>
  <si>
    <t>TOTAL COSTS</t>
  </si>
  <si>
    <t>Coins</t>
  </si>
  <si>
    <t>ACTUALS</t>
  </si>
  <si>
    <t>Jan</t>
  </si>
  <si>
    <t>Feb</t>
  </si>
  <si>
    <t>Mar</t>
  </si>
  <si>
    <t>JANUARY</t>
  </si>
  <si>
    <t>FEBRUARY</t>
  </si>
  <si>
    <t>MARCH</t>
  </si>
  <si>
    <t>11/18/22 Keli Williams for proposal</t>
  </si>
  <si>
    <t>12/5/22 changes made for diverse stations</t>
  </si>
  <si>
    <t>12/6/22 moving forward with iHeart</t>
  </si>
  <si>
    <t>1/9/23 moving forward with iHeart</t>
  </si>
  <si>
    <t>2/13/23 Kirk provides takeback info for script</t>
  </si>
  <si>
    <t>2/14/23 first draft</t>
  </si>
  <si>
    <t>3/13/23 spots start</t>
  </si>
  <si>
    <t>3/9/23 another update</t>
  </si>
  <si>
    <t>3/9/23 request of takeback music track</t>
  </si>
  <si>
    <t>3/8/23 updated 2nd version</t>
  </si>
  <si>
    <t>3/7/23 updated version</t>
  </si>
  <si>
    <t>3/3/23 version 2 chosen, 30 sec spot sent</t>
  </si>
  <si>
    <t>3/3/23 changes from funder</t>
  </si>
  <si>
    <t>3/3/23 first recording</t>
  </si>
  <si>
    <t>2/8/23 Spoke with Pam Clements</t>
  </si>
  <si>
    <t>2/6/23 called and emailed Pam Clements</t>
  </si>
  <si>
    <t>2/8/23 sent a follow up email</t>
  </si>
  <si>
    <t>2/8/23 spoke with Tenesha regarding blue stickers</t>
  </si>
  <si>
    <t>2/8/23 email regarding purple stickers, request for color purple to use</t>
  </si>
  <si>
    <t>2/8/23 purple sent</t>
  </si>
  <si>
    <t>2/8/23 request for quote</t>
  </si>
  <si>
    <t>2/21/23 request for quote</t>
  </si>
  <si>
    <t>2/10/23 price given</t>
  </si>
  <si>
    <t>3/22/23 Ivory emailed Pam</t>
  </si>
  <si>
    <t>3/22/23 3 week turn around</t>
  </si>
  <si>
    <t>3/22/23 Ivory request 4/1/23</t>
  </si>
  <si>
    <t>3/23/23 Pam emails with no 4/1/23</t>
  </si>
  <si>
    <t>3/21/23 email from Pam with price again</t>
  </si>
  <si>
    <t>12/1/22 coin is requested by funder</t>
  </si>
  <si>
    <t>12/1/22 request is made to symbol art</t>
  </si>
  <si>
    <t xml:space="preserve">12/1/22 quotes for multiple levels </t>
  </si>
  <si>
    <t>1/9/23 coin design sent to symbol art</t>
  </si>
  <si>
    <t>1/12/23 mock-up sent</t>
  </si>
  <si>
    <t>1/20/23 Kirk likes design, call to confirm</t>
  </si>
  <si>
    <t>1/20/23 symbol art to discuss size</t>
  </si>
  <si>
    <t>1/20/23 sizes back to funder</t>
  </si>
  <si>
    <t>1/20/23 size is chosen</t>
  </si>
  <si>
    <t>1/20/23 new pricing</t>
  </si>
  <si>
    <t>1/23/23 new quote</t>
  </si>
  <si>
    <t>1/24/23 funder approves</t>
  </si>
  <si>
    <t>1/24/23 quote for requisition</t>
  </si>
  <si>
    <t>2/1/23 vendor follows up</t>
  </si>
  <si>
    <t>2/6/23 requisition follow up</t>
  </si>
  <si>
    <t>2/6/23 vendor sent paperwork to get in system</t>
  </si>
  <si>
    <t>2/21/23 follow up on PO</t>
  </si>
  <si>
    <t>2/21/23 paperwork back from vendor</t>
  </si>
  <si>
    <t>3/1/23 follow up on PO</t>
  </si>
  <si>
    <t>3/3/23 PO issued</t>
  </si>
  <si>
    <t>3/6/23 coins in production</t>
  </si>
  <si>
    <t>3/22/23 coin arrival?</t>
  </si>
  <si>
    <t>3/22/23 April 3</t>
  </si>
  <si>
    <t>1/9/23 design sent to staples</t>
  </si>
  <si>
    <t>1/10/23 quote received</t>
  </si>
  <si>
    <t>2/9/23 logo needs to be changed due to color scheme</t>
  </si>
  <si>
    <t>2/14/23 changes from funder</t>
  </si>
  <si>
    <t>2/21/23 all logos back to staples</t>
  </si>
  <si>
    <t>2/22/23 new art work</t>
  </si>
  <si>
    <t>2/22/23 proof to funder</t>
  </si>
  <si>
    <t>2/28/23 change in design from funder</t>
  </si>
  <si>
    <t>2/28/23 changes to vendor</t>
  </si>
  <si>
    <t>2/28/23 new artwork</t>
  </si>
  <si>
    <t>2/28/23 new artwork approved by funder</t>
  </si>
  <si>
    <t>3/15/23 tablecloths delivered</t>
  </si>
  <si>
    <t>11/21/22 Proposal received, Bobby Bones agrees</t>
  </si>
  <si>
    <t>American Security Cabinets</t>
  </si>
  <si>
    <t>Agency</t>
  </si>
  <si>
    <t>Location for Box</t>
  </si>
  <si>
    <t>Contact</t>
  </si>
  <si>
    <t>Email</t>
  </si>
  <si>
    <t>Phone</t>
  </si>
  <si>
    <t>Stamps Police Department</t>
  </si>
  <si>
    <t>Faulkner County SO</t>
  </si>
  <si>
    <t>Bonanza Police Department</t>
  </si>
  <si>
    <t>Central City Police Department</t>
  </si>
  <si>
    <t>Tuckerman Police Department</t>
  </si>
  <si>
    <t>Earle Police Department</t>
  </si>
  <si>
    <t>University of Arkansas Fort Smith PD</t>
  </si>
  <si>
    <t>Pea Ridge Police Department</t>
  </si>
  <si>
    <t>Sulphur Springs PD</t>
  </si>
  <si>
    <t>Fayetteville PD</t>
  </si>
  <si>
    <t>Guy Police Department</t>
  </si>
  <si>
    <t>Shannon Hills PD</t>
  </si>
  <si>
    <t>Chidester Police Department</t>
  </si>
  <si>
    <t>Chief Orlando Dennis</t>
  </si>
  <si>
    <t>Sheriff Tim Ryals</t>
  </si>
  <si>
    <t>Chief Michael Barber</t>
  </si>
  <si>
    <t>TakeBack Boxes</t>
  </si>
  <si>
    <t>12/1/22 quote received</t>
  </si>
  <si>
    <t>2/15/23 Bid Posted to procurement</t>
  </si>
  <si>
    <t>Chelsea McDaniel</t>
  </si>
  <si>
    <t>chelsea.mcdaniel@fcso.ar.gov</t>
  </si>
  <si>
    <t>501-450-4917</t>
  </si>
  <si>
    <t>3/7/23 bid closed</t>
  </si>
  <si>
    <t>425 N 51st Street, Fort Smith, AR 72903</t>
  </si>
  <si>
    <t>3/20/23 intent to award</t>
  </si>
  <si>
    <t>Chief Daymon Blount</t>
  </si>
  <si>
    <t>Chief Justin Collom</t>
  </si>
  <si>
    <t>Chief Johnathan Parks Sr.</t>
  </si>
  <si>
    <t>Lt Tiffany Johnson</t>
  </si>
  <si>
    <t>Chief Lynn Hahn</t>
  </si>
  <si>
    <t>Chief Jarod Morgan</t>
  </si>
  <si>
    <t>Chief Jamie Fields</t>
  </si>
  <si>
    <t>Chief Humphrey</t>
  </si>
  <si>
    <t>Chief Spears</t>
  </si>
  <si>
    <t>Chief Jarrod Purifoy</t>
  </si>
  <si>
    <t>Stampspd@outlook.com</t>
  </si>
  <si>
    <t>tim.ryals@fcso.ar.gov</t>
  </si>
  <si>
    <t>Bonanzapd@gmail.com</t>
  </si>
  <si>
    <t>blountslaw@gmail.com</t>
  </si>
  <si>
    <t>chief@tuckermanpd.org</t>
  </si>
  <si>
    <t>ChiefEPDArk@outlook.com</t>
  </si>
  <si>
    <t>Tiffany.Johnson@uafs.edu</t>
  </si>
  <si>
    <t>Lynn.hahn@cityofpearidgear.gov</t>
  </si>
  <si>
    <t>Jmorgan@sulphurspringsar.gov</t>
  </si>
  <si>
    <t>jfields@fayetteville-ar.gov</t>
  </si>
  <si>
    <t>chumphreygpd@gmail.com</t>
  </si>
  <si>
    <t>shannonhillspdchief@aristotle.net</t>
  </si>
  <si>
    <t>Chidesterpd1@yahoo.com</t>
  </si>
  <si>
    <t>870-533-4951</t>
  </si>
  <si>
    <t>479-474-9044</t>
  </si>
  <si>
    <t>870-512-9586</t>
  </si>
  <si>
    <t>870-558-2690</t>
  </si>
  <si>
    <t>479-788-7480</t>
  </si>
  <si>
    <t>479-451-0328</t>
  </si>
  <si>
    <t>479-973-4844</t>
  </si>
  <si>
    <t>870-617-2230</t>
  </si>
  <si>
    <t>207 E. Antigo, Stamps, AR 71860</t>
  </si>
  <si>
    <t>801 Locust street, Conway, AR 72034</t>
  </si>
  <si>
    <t>200 Sherwood Ave, Bonanza, AR 72916</t>
  </si>
  <si>
    <t>1101 West State HWY 255, Central City, AR 72941</t>
  </si>
  <si>
    <t>400 Hwy 367 South, Tuckerman, AR 72473</t>
  </si>
  <si>
    <r>
      <t>1004 2</t>
    </r>
    <r>
      <rPr>
        <vertAlign val="superscript"/>
        <sz val="12"/>
        <color theme="1"/>
        <rFont val="Garamond"/>
        <family val="2"/>
      </rPr>
      <t>nd</t>
    </r>
    <r>
      <rPr>
        <sz val="12"/>
        <color theme="1"/>
        <rFont val="Garamond"/>
        <family val="2"/>
      </rPr>
      <t> street, Earle</t>
    </r>
    <r>
      <rPr>
        <sz val="12"/>
        <color theme="1"/>
        <rFont val="Garamond"/>
        <family val="1"/>
      </rPr>
      <t>, AR 72331</t>
    </r>
  </si>
  <si>
    <t>187 Slack Street, Pea Ridge, AR 72751</t>
  </si>
  <si>
    <t>512 S Black Ave, Sulphur Springs, AR 72768</t>
  </si>
  <si>
    <t>100 West Rock Street, Fayetteville, AR 72701</t>
  </si>
  <si>
    <t>405 AR-25, Guy, AR 72061</t>
  </si>
  <si>
    <t>11610 County Line Rd. Alexander, AR 72002</t>
  </si>
  <si>
    <t>118 Willow Street, Chidester, AR 71726</t>
  </si>
  <si>
    <t>Lamar</t>
  </si>
  <si>
    <t>iHeart</t>
  </si>
  <si>
    <t>#</t>
  </si>
  <si>
    <t>3/28/23 label to funders</t>
  </si>
  <si>
    <t>Website</t>
  </si>
  <si>
    <t>11/16/22 met with Lapero</t>
  </si>
  <si>
    <t>11/30/22 first proposal</t>
  </si>
  <si>
    <t>12/1/22 updated proposal</t>
  </si>
  <si>
    <t>2/6/2023 Issues with invoicing not matching the proposal</t>
  </si>
  <si>
    <t>2/10/23 requested invoices from Jordan to correct proposal</t>
  </si>
  <si>
    <t>2/15/23 spoke with Jordan to clear up some confusion</t>
  </si>
  <si>
    <t>2/20/23 zoom with Coleen and Jordan</t>
  </si>
  <si>
    <t>3/7/23 follow up on new proposal</t>
  </si>
  <si>
    <t>3/7/23 new proposal</t>
  </si>
  <si>
    <t>3/8/23 wrong name on proposal</t>
  </si>
  <si>
    <t>3/17/23 follow up on changes</t>
  </si>
  <si>
    <t>3/22/23 new proposal received</t>
  </si>
  <si>
    <t>3/28/23 contract's meeting, wrong dates</t>
  </si>
  <si>
    <t>3/28/23 request for proposal update</t>
  </si>
  <si>
    <t>479-638-8649</t>
  </si>
  <si>
    <t>479-298-7773</t>
  </si>
  <si>
    <t>501-679-4585</t>
  </si>
  <si>
    <t>501-455-3125</t>
  </si>
  <si>
    <t>April</t>
  </si>
  <si>
    <t xml:space="preserve">May </t>
  </si>
  <si>
    <t>June</t>
  </si>
  <si>
    <t>4/1/23 to 4/30/23 Billboards up through the end of the month</t>
  </si>
  <si>
    <t>4/1/23 to 4/30/23 Radio Ads continue</t>
  </si>
  <si>
    <t>4/27/23 Stickers received at ARORP office per T Barnes</t>
  </si>
  <si>
    <t>4/18/23 Coins received by MidSOUTH</t>
  </si>
  <si>
    <t>4/18/23 Ivory to delivery to ARORP office</t>
  </si>
  <si>
    <t>First set of boxes delivered</t>
  </si>
  <si>
    <t>5/23 Received information from Lapero</t>
  </si>
  <si>
    <t>5/23/23 Forward to Mandy at DAABHS</t>
  </si>
  <si>
    <t>.</t>
  </si>
  <si>
    <t>Delivered</t>
  </si>
  <si>
    <t>July</t>
  </si>
  <si>
    <t>August</t>
  </si>
  <si>
    <t>September</t>
  </si>
  <si>
    <t>August 25, spoke with Keli Williams regarding new media</t>
  </si>
  <si>
    <t>Sept 11. billboards up</t>
  </si>
  <si>
    <t>Sept 27, moving some locations to southern part of state</t>
  </si>
  <si>
    <t>9/11 start date</t>
  </si>
  <si>
    <t>July 14 is deadline for PD and Sheriff request for boxes</t>
  </si>
  <si>
    <t>Columbia County box placement</t>
  </si>
  <si>
    <t>Columbia County Sheriff</t>
  </si>
  <si>
    <t>82 Columbia Road 300, Magnolia AR 71753</t>
  </si>
  <si>
    <t>Chief Leroy Martin</t>
  </si>
  <si>
    <t>lmartin@columbiacountysheriffar.org</t>
  </si>
  <si>
    <t>870.234.5655</t>
  </si>
  <si>
    <t>Wilson Police Department</t>
  </si>
  <si>
    <t>22 Adams Street, Wilson, AR 72395</t>
  </si>
  <si>
    <t>Chief Jay Bohannan</t>
  </si>
  <si>
    <t>870.549.0442</t>
  </si>
  <si>
    <t>Manila Police Department</t>
  </si>
  <si>
    <t>214 Baltimore St, Manila, AR 72442</t>
  </si>
  <si>
    <t>Chief Jackie Hill</t>
  </si>
  <si>
    <t>870.780.4991</t>
  </si>
  <si>
    <t>Gosnell Police Department</t>
  </si>
  <si>
    <t>307 South Airbase Highway, Gosnell, AR 72315</t>
  </si>
  <si>
    <t>Chief Andew Wiles</t>
  </si>
  <si>
    <t>870.740.1530</t>
  </si>
  <si>
    <t>Sept/October</t>
  </si>
  <si>
    <t>Attached to report</t>
  </si>
  <si>
    <t>3rd Qtr</t>
  </si>
  <si>
    <t xml:space="preserve">See attached report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</si>
</sst>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</numFmts>
  <fonts count="14" x14ac:knownFonts="1">
    <font>
      <sz val="12"/>
      <color theme="1"/>
      <name val="Garamond"/>
      <family val="1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Garamond"/>
      <family val="1"/>
    </font>
    <font>
      <sz val="12"/>
      <color theme="1"/>
      <name val="Garamond"/>
      <family val="1"/>
    </font>
    <font>
      <sz val="8"/>
      <name val="Garamond"/>
      <family val="1"/>
    </font>
    <font>
      <b/>
      <u/>
      <sz val="12"/>
      <color theme="1"/>
      <name val="Garamond"/>
      <family val="1"/>
    </font>
    <font>
      <sz val="12"/>
      <color theme="1"/>
      <name val="Garamond"/>
      <family val="2"/>
    </font>
    <font>
      <b/>
      <sz val="20"/>
      <color theme="1"/>
      <name val="Garamond"/>
      <family val="1"/>
    </font>
    <font>
      <vertAlign val="superscript"/>
      <sz val="12"/>
      <color theme="1"/>
      <name val="Garamond"/>
      <family val="2"/>
    </font>
    <font>
      <b/>
      <sz val="22"/>
      <color theme="1"/>
      <name val="Garamond"/>
      <family val="1"/>
    </font>
    <font>
      <sz val="11"/>
      <color rgb="FF222222"/>
      <name val="Calibri"/>
      <family val="2"/>
    </font>
    <font>
      <sz val="8"/>
      <color rgb="FF000000"/>
      <name val="Segoe UI"/>
      <family val="2"/>
    </font>
    <font>
      <sz val="16"/>
      <color theme="1"/>
      <name val="Garamond"/>
      <family val="1"/>
    </font>
  </fonts>
  <fills count="1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/>
        <bgColor indexed="64"/>
      </patternFill>
    </fill>
  </fills>
  <borders count="8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44" fontId="1" fillId="0" borderId="0" applyFont="0" applyFill="0" applyBorder="0" applyAlignment="0" applyProtection="0"/>
    <xf numFmtId="43" fontId="4" fillId="0" borderId="0" applyFont="0" applyFill="0" applyBorder="0" applyAlignment="0" applyProtection="0"/>
  </cellStyleXfs>
  <cellXfs count="89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/>
    <xf numFmtId="16" fontId="0" fillId="0" borderId="0" xfId="0" applyNumberFormat="1"/>
    <xf numFmtId="44" fontId="0" fillId="2" borderId="0" xfId="1" applyFont="1" applyFill="1"/>
    <xf numFmtId="44" fontId="0" fillId="0" borderId="0" xfId="1" applyFont="1"/>
    <xf numFmtId="0" fontId="6" fillId="0" borderId="0" xfId="0" applyFont="1"/>
    <xf numFmtId="0" fontId="6" fillId="3" borderId="0" xfId="0" applyFont="1" applyFill="1"/>
    <xf numFmtId="0" fontId="0" fillId="3" borderId="0" xfId="0" applyFill="1"/>
    <xf numFmtId="44" fontId="0" fillId="3" borderId="0" xfId="1" applyFont="1" applyFill="1"/>
    <xf numFmtId="0" fontId="3" fillId="3" borderId="0" xfId="0" applyFont="1" applyFill="1"/>
    <xf numFmtId="0" fontId="3" fillId="4" borderId="0" xfId="0" applyFont="1" applyFill="1"/>
    <xf numFmtId="0" fontId="0" fillId="4" borderId="0" xfId="0" applyFill="1"/>
    <xf numFmtId="44" fontId="0" fillId="4" borderId="0" xfId="1" applyFont="1" applyFill="1"/>
    <xf numFmtId="0" fontId="3" fillId="5" borderId="0" xfId="0" applyFont="1" applyFill="1"/>
    <xf numFmtId="0" fontId="0" fillId="5" borderId="0" xfId="0" applyFill="1"/>
    <xf numFmtId="44" fontId="0" fillId="5" borderId="0" xfId="1" applyFont="1" applyFill="1"/>
    <xf numFmtId="0" fontId="3" fillId="6" borderId="0" xfId="0" applyFont="1" applyFill="1"/>
    <xf numFmtId="44" fontId="3" fillId="6" borderId="0" xfId="1" applyFont="1" applyFill="1"/>
    <xf numFmtId="0" fontId="3" fillId="7" borderId="0" xfId="0" applyFont="1" applyFill="1"/>
    <xf numFmtId="0" fontId="0" fillId="7" borderId="0" xfId="0" applyFill="1"/>
    <xf numFmtId="44" fontId="0" fillId="7" borderId="0" xfId="1" applyFont="1" applyFill="1"/>
    <xf numFmtId="0" fontId="6" fillId="8" borderId="0" xfId="0" applyFont="1" applyFill="1"/>
    <xf numFmtId="0" fontId="0" fillId="8" borderId="0" xfId="0" applyFill="1"/>
    <xf numFmtId="44" fontId="0" fillId="8" borderId="0" xfId="1" applyFont="1" applyFill="1"/>
    <xf numFmtId="0" fontId="6" fillId="9" borderId="0" xfId="0" applyFont="1" applyFill="1"/>
    <xf numFmtId="0" fontId="0" fillId="9" borderId="0" xfId="0" applyFill="1"/>
    <xf numFmtId="44" fontId="0" fillId="9" borderId="0" xfId="1" applyFont="1" applyFill="1"/>
    <xf numFmtId="0" fontId="6" fillId="2" borderId="0" xfId="0" applyFont="1" applyFill="1"/>
    <xf numFmtId="0" fontId="0" fillId="2" borderId="0" xfId="0" applyFill="1"/>
    <xf numFmtId="44" fontId="0" fillId="0" borderId="1" xfId="1" applyFont="1" applyBorder="1"/>
    <xf numFmtId="44" fontId="0" fillId="0" borderId="0" xfId="1" applyFont="1" applyBorder="1"/>
    <xf numFmtId="44" fontId="0" fillId="0" borderId="2" xfId="1" applyFont="1" applyBorder="1"/>
    <xf numFmtId="44" fontId="0" fillId="7" borderId="1" xfId="1" applyFont="1" applyFill="1" applyBorder="1"/>
    <xf numFmtId="44" fontId="0" fillId="7" borderId="0" xfId="1" applyFont="1" applyFill="1" applyBorder="1"/>
    <xf numFmtId="44" fontId="0" fillId="7" borderId="2" xfId="1" applyFont="1" applyFill="1" applyBorder="1"/>
    <xf numFmtId="44" fontId="0" fillId="8" borderId="1" xfId="1" applyFont="1" applyFill="1" applyBorder="1"/>
    <xf numFmtId="44" fontId="0" fillId="8" borderId="0" xfId="1" applyFont="1" applyFill="1" applyBorder="1"/>
    <xf numFmtId="44" fontId="0" fillId="8" borderId="2" xfId="1" applyFont="1" applyFill="1" applyBorder="1"/>
    <xf numFmtId="44" fontId="0" fillId="9" borderId="1" xfId="1" applyFont="1" applyFill="1" applyBorder="1"/>
    <xf numFmtId="44" fontId="0" fillId="9" borderId="0" xfId="1" applyFont="1" applyFill="1" applyBorder="1"/>
    <xf numFmtId="44" fontId="0" fillId="9" borderId="2" xfId="1" applyFont="1" applyFill="1" applyBorder="1"/>
    <xf numFmtId="44" fontId="3" fillId="3" borderId="1" xfId="1" applyFont="1" applyFill="1" applyBorder="1"/>
    <xf numFmtId="44" fontId="0" fillId="3" borderId="0" xfId="1" applyFont="1" applyFill="1" applyBorder="1"/>
    <xf numFmtId="44" fontId="0" fillId="3" borderId="2" xfId="1" applyFont="1" applyFill="1" applyBorder="1"/>
    <xf numFmtId="44" fontId="0" fillId="3" borderId="1" xfId="1" applyFont="1" applyFill="1" applyBorder="1"/>
    <xf numFmtId="44" fontId="3" fillId="4" borderId="1" xfId="1" applyFont="1" applyFill="1" applyBorder="1"/>
    <xf numFmtId="44" fontId="3" fillId="4" borderId="0" xfId="1" applyFont="1" applyFill="1" applyBorder="1"/>
    <xf numFmtId="44" fontId="3" fillId="4" borderId="2" xfId="1" applyFont="1" applyFill="1" applyBorder="1"/>
    <xf numFmtId="44" fontId="0" fillId="4" borderId="1" xfId="1" applyFont="1" applyFill="1" applyBorder="1"/>
    <xf numFmtId="44" fontId="0" fillId="4" borderId="0" xfId="1" applyFont="1" applyFill="1" applyBorder="1"/>
    <xf numFmtId="44" fontId="0" fillId="4" borderId="2" xfId="1" applyFont="1" applyFill="1" applyBorder="1"/>
    <xf numFmtId="44" fontId="3" fillId="5" borderId="1" xfId="1" applyFont="1" applyFill="1" applyBorder="1"/>
    <xf numFmtId="44" fontId="0" fillId="5" borderId="0" xfId="1" applyFont="1" applyFill="1" applyBorder="1"/>
    <xf numFmtId="44" fontId="0" fillId="5" borderId="2" xfId="1" applyFont="1" applyFill="1" applyBorder="1"/>
    <xf numFmtId="44" fontId="0" fillId="5" borderId="1" xfId="1" applyFont="1" applyFill="1" applyBorder="1"/>
    <xf numFmtId="44" fontId="3" fillId="6" borderId="1" xfId="1" applyFont="1" applyFill="1" applyBorder="1"/>
    <xf numFmtId="44" fontId="0" fillId="6" borderId="0" xfId="1" applyFont="1" applyFill="1" applyBorder="1"/>
    <xf numFmtId="44" fontId="0" fillId="6" borderId="2" xfId="1" applyFont="1" applyFill="1" applyBorder="1"/>
    <xf numFmtId="44" fontId="0" fillId="2" borderId="3" xfId="1" applyFont="1" applyFill="1" applyBorder="1"/>
    <xf numFmtId="44" fontId="0" fillId="2" borderId="4" xfId="1" applyFont="1" applyFill="1" applyBorder="1"/>
    <xf numFmtId="44" fontId="3" fillId="2" borderId="5" xfId="1" applyFont="1" applyFill="1" applyBorder="1"/>
    <xf numFmtId="44" fontId="0" fillId="2" borderId="6" xfId="1" applyFont="1" applyFill="1" applyBorder="1"/>
    <xf numFmtId="44" fontId="0" fillId="2" borderId="7" xfId="1" applyFont="1" applyFill="1" applyBorder="1"/>
    <xf numFmtId="0" fontId="6" fillId="10" borderId="0" xfId="0" applyFont="1" applyFill="1"/>
    <xf numFmtId="0" fontId="0" fillId="10" borderId="0" xfId="0" applyFill="1"/>
    <xf numFmtId="44" fontId="0" fillId="10" borderId="0" xfId="1" applyFont="1" applyFill="1"/>
    <xf numFmtId="44" fontId="0" fillId="10" borderId="1" xfId="1" applyFont="1" applyFill="1" applyBorder="1"/>
    <xf numFmtId="44" fontId="0" fillId="10" borderId="0" xfId="1" applyFont="1" applyFill="1" applyBorder="1"/>
    <xf numFmtId="44" fontId="0" fillId="10" borderId="2" xfId="1" applyFont="1" applyFill="1" applyBorder="1"/>
    <xf numFmtId="44" fontId="3" fillId="2" borderId="0" xfId="1" applyFont="1" applyFill="1"/>
    <xf numFmtId="44" fontId="3" fillId="0" borderId="0" xfId="1" applyFont="1" applyBorder="1"/>
    <xf numFmtId="0" fontId="0" fillId="11" borderId="0" xfId="0" applyFill="1"/>
    <xf numFmtId="0" fontId="3" fillId="11" borderId="0" xfId="0" applyFont="1" applyFill="1"/>
    <xf numFmtId="16" fontId="0" fillId="11" borderId="0" xfId="0" applyNumberFormat="1" applyFill="1"/>
    <xf numFmtId="14" fontId="0" fillId="0" borderId="0" xfId="0" applyNumberFormat="1"/>
    <xf numFmtId="0" fontId="8" fillId="0" borderId="0" xfId="0" applyFont="1"/>
    <xf numFmtId="43" fontId="8" fillId="0" borderId="0" xfId="2" applyFont="1"/>
    <xf numFmtId="0" fontId="3" fillId="2" borderId="0" xfId="0" applyFont="1" applyFill="1"/>
    <xf numFmtId="0" fontId="10" fillId="2" borderId="0" xfId="0" applyFont="1" applyFill="1"/>
    <xf numFmtId="164" fontId="10" fillId="0" borderId="0" xfId="2" applyNumberFormat="1" applyFont="1"/>
    <xf numFmtId="0" fontId="11" fillId="0" borderId="0" xfId="0" applyFont="1" applyAlignment="1">
      <alignment horizontal="left" vertical="center" wrapText="1" indent="2"/>
    </xf>
    <xf numFmtId="0" fontId="11" fillId="0" borderId="0" xfId="0" applyFont="1" applyAlignment="1">
      <alignment horizontal="center" vertical="center" wrapText="1"/>
    </xf>
    <xf numFmtId="0" fontId="0" fillId="0" borderId="0" xfId="0" applyAlignment="1">
      <alignment wrapText="1"/>
    </xf>
    <xf numFmtId="0" fontId="0" fillId="12" borderId="0" xfId="0" applyFill="1"/>
    <xf numFmtId="0" fontId="11" fillId="0" borderId="0" xfId="0" applyFont="1" applyAlignment="1">
      <alignment horizontal="center" vertical="center" wrapText="1"/>
    </xf>
    <xf numFmtId="44" fontId="3" fillId="0" borderId="2" xfId="1" applyFont="1" applyBorder="1"/>
    <xf numFmtId="0" fontId="13" fillId="0" borderId="0" xfId="0" applyFont="1"/>
  </cellXfs>
  <cellStyles count="3">
    <cellStyle name="Comma" xfId="2" builtinId="3"/>
    <cellStyle name="Currency" xfId="1" builtinId="4"/>
    <cellStyle name="Normal" xfId="0" builtinId="0" customBuiltin="1"/>
  </cellStyles>
  <dxfs count="1"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Garamond"/>
        <family val="1"/>
        <scheme val="none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CheckBox" checked="Checked" lockText="1" noThreeD="1"/>
</file>

<file path=xl/ctrlProps/ctrlProp10.xml><?xml version="1.0" encoding="utf-8"?>
<formControlPr xmlns="http://schemas.microsoft.com/office/spreadsheetml/2009/9/main" objectType="CheckBox" checked="Checked" lockText="1" noThreeD="1"/>
</file>

<file path=xl/ctrlProps/ctrlProp11.xml><?xml version="1.0" encoding="utf-8"?>
<formControlPr xmlns="http://schemas.microsoft.com/office/spreadsheetml/2009/9/main" objectType="CheckBox" checked="Checked" lockText="1" noThreeD="1"/>
</file>

<file path=xl/ctrlProps/ctrlProp12.xml><?xml version="1.0" encoding="utf-8"?>
<formControlPr xmlns="http://schemas.microsoft.com/office/spreadsheetml/2009/9/main" objectType="CheckBox" checked="Checked" lockText="1" noThreeD="1"/>
</file>

<file path=xl/ctrlProps/ctrlProp13.xml><?xml version="1.0" encoding="utf-8"?>
<formControlPr xmlns="http://schemas.microsoft.com/office/spreadsheetml/2009/9/main" objectType="CheckBox" checked="Checked" lockText="1" noThreeD="1"/>
</file>

<file path=xl/ctrlProps/ctrlProp14.xml><?xml version="1.0" encoding="utf-8"?>
<formControlPr xmlns="http://schemas.microsoft.com/office/spreadsheetml/2009/9/main" objectType="CheckBox" checked="Checked" lockText="1" noThreeD="1"/>
</file>

<file path=xl/ctrlProps/ctrlProp2.xml><?xml version="1.0" encoding="utf-8"?>
<formControlPr xmlns="http://schemas.microsoft.com/office/spreadsheetml/2009/9/main" objectType="CheckBox" checked="Checked" lockText="1" noThreeD="1"/>
</file>

<file path=xl/ctrlProps/ctrlProp3.xml><?xml version="1.0" encoding="utf-8"?>
<formControlPr xmlns="http://schemas.microsoft.com/office/spreadsheetml/2009/9/main" objectType="CheckBox" checked="Checked" lockText="1" noThreeD="1"/>
</file>

<file path=xl/ctrlProps/ctrlProp4.xml><?xml version="1.0" encoding="utf-8"?>
<formControlPr xmlns="http://schemas.microsoft.com/office/spreadsheetml/2009/9/main" objectType="CheckBox" checked="Checked" lockText="1" noThreeD="1"/>
</file>

<file path=xl/ctrlProps/ctrlProp5.xml><?xml version="1.0" encoding="utf-8"?>
<formControlPr xmlns="http://schemas.microsoft.com/office/spreadsheetml/2009/9/main" objectType="CheckBox" checked="Checked" lockText="1" noThreeD="1"/>
</file>

<file path=xl/ctrlProps/ctrlProp6.xml><?xml version="1.0" encoding="utf-8"?>
<formControlPr xmlns="http://schemas.microsoft.com/office/spreadsheetml/2009/9/main" objectType="CheckBox" checked="Checked" lockText="1" noThreeD="1"/>
</file>

<file path=xl/ctrlProps/ctrlProp7.xml><?xml version="1.0" encoding="utf-8"?>
<formControlPr xmlns="http://schemas.microsoft.com/office/spreadsheetml/2009/9/main" objectType="CheckBox" checked="Checked" lockText="1" noThreeD="1"/>
</file>

<file path=xl/ctrlProps/ctrlProp8.xml><?xml version="1.0" encoding="utf-8"?>
<formControlPr xmlns="http://schemas.microsoft.com/office/spreadsheetml/2009/9/main" objectType="CheckBox" checked="Checked" lockText="1" noThreeD="1"/>
</file>

<file path=xl/ctrlProps/ctrlProp9.xml><?xml version="1.0" encoding="utf-8"?>
<formControlPr xmlns="http://schemas.microsoft.com/office/spreadsheetml/2009/9/main" objectType="CheckBox" checked="Checked" lockText="1" noThreeD="1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png"/><Relationship Id="rId13" Type="http://schemas.openxmlformats.org/officeDocument/2006/relationships/image" Target="../media/image16.png"/><Relationship Id="rId18" Type="http://schemas.openxmlformats.org/officeDocument/2006/relationships/image" Target="../media/image21.png"/><Relationship Id="rId3" Type="http://schemas.openxmlformats.org/officeDocument/2006/relationships/image" Target="../media/image6.png"/><Relationship Id="rId7" Type="http://schemas.openxmlformats.org/officeDocument/2006/relationships/image" Target="../media/image10.png"/><Relationship Id="rId12" Type="http://schemas.openxmlformats.org/officeDocument/2006/relationships/image" Target="../media/image15.png"/><Relationship Id="rId17" Type="http://schemas.openxmlformats.org/officeDocument/2006/relationships/image" Target="../media/image20.png"/><Relationship Id="rId2" Type="http://schemas.openxmlformats.org/officeDocument/2006/relationships/image" Target="../media/image5.png"/><Relationship Id="rId16" Type="http://schemas.openxmlformats.org/officeDocument/2006/relationships/image" Target="../media/image19.png"/><Relationship Id="rId1" Type="http://schemas.openxmlformats.org/officeDocument/2006/relationships/image" Target="../media/image4.png"/><Relationship Id="rId6" Type="http://schemas.openxmlformats.org/officeDocument/2006/relationships/image" Target="../media/image9.png"/><Relationship Id="rId11" Type="http://schemas.openxmlformats.org/officeDocument/2006/relationships/image" Target="../media/image14.png"/><Relationship Id="rId5" Type="http://schemas.openxmlformats.org/officeDocument/2006/relationships/image" Target="../media/image8.png"/><Relationship Id="rId15" Type="http://schemas.openxmlformats.org/officeDocument/2006/relationships/image" Target="../media/image18.png"/><Relationship Id="rId10" Type="http://schemas.openxmlformats.org/officeDocument/2006/relationships/image" Target="../media/image13.png"/><Relationship Id="rId4" Type="http://schemas.openxmlformats.org/officeDocument/2006/relationships/image" Target="../media/image7.png"/><Relationship Id="rId9" Type="http://schemas.openxmlformats.org/officeDocument/2006/relationships/image" Target="../media/image12.png"/><Relationship Id="rId14" Type="http://schemas.openxmlformats.org/officeDocument/2006/relationships/image" Target="../media/image1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32</xdr:row>
      <xdr:rowOff>133350</xdr:rowOff>
    </xdr:from>
    <xdr:to>
      <xdr:col>6</xdr:col>
      <xdr:colOff>735103</xdr:colOff>
      <xdr:row>69</xdr:row>
      <xdr:rowOff>21314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4162425"/>
          <a:ext cx="11974603" cy="7288889"/>
        </a:xfrm>
        <a:prstGeom prst="rect">
          <a:avLst/>
        </a:prstGeom>
      </xdr:spPr>
    </xdr:pic>
    <xdr:clientData/>
  </xdr:twoCellAnchor>
  <xdr:twoCellAnchor editAs="oneCell">
    <xdr:from>
      <xdr:col>7</xdr:col>
      <xdr:colOff>200025</xdr:colOff>
      <xdr:row>2</xdr:row>
      <xdr:rowOff>0</xdr:rowOff>
    </xdr:from>
    <xdr:to>
      <xdr:col>15</xdr:col>
      <xdr:colOff>82550</xdr:colOff>
      <xdr:row>15</xdr:row>
      <xdr:rowOff>254000</xdr:rowOff>
    </xdr:to>
    <xdr:pic>
      <xdr:nvPicPr>
        <xdr:cNvPr id="4" name="Picture 3" descr="Large Medication Disposal Drop Box (46 Gallon) Stainless Steel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49125" y="400050"/>
          <a:ext cx="4762500" cy="483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279400</xdr:colOff>
          <xdr:row>3</xdr:row>
          <xdr:rowOff>95250</xdr:rowOff>
        </xdr:from>
        <xdr:to>
          <xdr:col>6</xdr:col>
          <xdr:colOff>571500</xdr:colOff>
          <xdr:row>3</xdr:row>
          <xdr:rowOff>311150</xdr:rowOff>
        </xdr:to>
        <xdr:sp macro="" textlink="">
          <xdr:nvSpPr>
            <xdr:cNvPr id="1028" name="Check Box 4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id="{00000000-0008-0000-02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279400</xdr:colOff>
          <xdr:row>4</xdr:row>
          <xdr:rowOff>95250</xdr:rowOff>
        </xdr:from>
        <xdr:to>
          <xdr:col>6</xdr:col>
          <xdr:colOff>571500</xdr:colOff>
          <xdr:row>4</xdr:row>
          <xdr:rowOff>311150</xdr:rowOff>
        </xdr:to>
        <xdr:sp macro="" textlink="">
          <xdr:nvSpPr>
            <xdr:cNvPr id="1029" name="Check Box 5" hidden="1">
              <a:extLst>
                <a:ext uri="{63B3BB69-23CF-44E3-9099-C40C66FF867C}">
                  <a14:compatExt spid="_x0000_s1029"/>
                </a:ext>
                <a:ext uri="{FF2B5EF4-FFF2-40B4-BE49-F238E27FC236}">
                  <a16:creationId xmlns:a16="http://schemas.microsoft.com/office/drawing/2014/main" id="{00000000-0008-0000-0200-00000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279400</xdr:colOff>
          <xdr:row>5</xdr:row>
          <xdr:rowOff>95250</xdr:rowOff>
        </xdr:from>
        <xdr:to>
          <xdr:col>6</xdr:col>
          <xdr:colOff>571500</xdr:colOff>
          <xdr:row>5</xdr:row>
          <xdr:rowOff>311150</xdr:rowOff>
        </xdr:to>
        <xdr:sp macro="" textlink="">
          <xdr:nvSpPr>
            <xdr:cNvPr id="1030" name="Check Box 6" hidden="1">
              <a:extLst>
                <a:ext uri="{63B3BB69-23CF-44E3-9099-C40C66FF867C}">
                  <a14:compatExt spid="_x0000_s1030"/>
                </a:ext>
                <a:ext uri="{FF2B5EF4-FFF2-40B4-BE49-F238E27FC236}">
                  <a16:creationId xmlns:a16="http://schemas.microsoft.com/office/drawing/2014/main" id="{00000000-0008-0000-0200-00000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279400</xdr:colOff>
          <xdr:row>6</xdr:row>
          <xdr:rowOff>95250</xdr:rowOff>
        </xdr:from>
        <xdr:to>
          <xdr:col>6</xdr:col>
          <xdr:colOff>571500</xdr:colOff>
          <xdr:row>6</xdr:row>
          <xdr:rowOff>311150</xdr:rowOff>
        </xdr:to>
        <xdr:sp macro="" textlink="">
          <xdr:nvSpPr>
            <xdr:cNvPr id="1031" name="Check Box 7" hidden="1">
              <a:extLst>
                <a:ext uri="{63B3BB69-23CF-44E3-9099-C40C66FF867C}">
                  <a14:compatExt spid="_x0000_s1031"/>
                </a:ext>
                <a:ext uri="{FF2B5EF4-FFF2-40B4-BE49-F238E27FC236}">
                  <a16:creationId xmlns:a16="http://schemas.microsoft.com/office/drawing/2014/main" id="{00000000-0008-0000-0200-00000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279400</xdr:colOff>
          <xdr:row>7</xdr:row>
          <xdr:rowOff>95250</xdr:rowOff>
        </xdr:from>
        <xdr:to>
          <xdr:col>6</xdr:col>
          <xdr:colOff>571500</xdr:colOff>
          <xdr:row>7</xdr:row>
          <xdr:rowOff>311150</xdr:rowOff>
        </xdr:to>
        <xdr:sp macro="" textlink="">
          <xdr:nvSpPr>
            <xdr:cNvPr id="1032" name="Check Box 8" hidden="1">
              <a:extLst>
                <a:ext uri="{63B3BB69-23CF-44E3-9099-C40C66FF867C}">
                  <a14:compatExt spid="_x0000_s1032"/>
                </a:ext>
                <a:ext uri="{FF2B5EF4-FFF2-40B4-BE49-F238E27FC236}">
                  <a16:creationId xmlns:a16="http://schemas.microsoft.com/office/drawing/2014/main" id="{00000000-0008-0000-0200-00000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279400</xdr:colOff>
          <xdr:row>8</xdr:row>
          <xdr:rowOff>95250</xdr:rowOff>
        </xdr:from>
        <xdr:to>
          <xdr:col>6</xdr:col>
          <xdr:colOff>571500</xdr:colOff>
          <xdr:row>8</xdr:row>
          <xdr:rowOff>311150</xdr:rowOff>
        </xdr:to>
        <xdr:sp macro="" textlink="">
          <xdr:nvSpPr>
            <xdr:cNvPr id="1033" name="Check Box 9" hidden="1">
              <a:extLst>
                <a:ext uri="{63B3BB69-23CF-44E3-9099-C40C66FF867C}">
                  <a14:compatExt spid="_x0000_s1033"/>
                </a:ext>
                <a:ext uri="{FF2B5EF4-FFF2-40B4-BE49-F238E27FC236}">
                  <a16:creationId xmlns:a16="http://schemas.microsoft.com/office/drawing/2014/main" id="{00000000-0008-0000-0200-00000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279400</xdr:colOff>
          <xdr:row>9</xdr:row>
          <xdr:rowOff>95250</xdr:rowOff>
        </xdr:from>
        <xdr:to>
          <xdr:col>6</xdr:col>
          <xdr:colOff>571500</xdr:colOff>
          <xdr:row>9</xdr:row>
          <xdr:rowOff>311150</xdr:rowOff>
        </xdr:to>
        <xdr:sp macro="" textlink="">
          <xdr:nvSpPr>
            <xdr:cNvPr id="1034" name="Check Box 10" hidden="1">
              <a:extLst>
                <a:ext uri="{63B3BB69-23CF-44E3-9099-C40C66FF867C}">
                  <a14:compatExt spid="_x0000_s1034"/>
                </a:ext>
                <a:ext uri="{FF2B5EF4-FFF2-40B4-BE49-F238E27FC236}">
                  <a16:creationId xmlns:a16="http://schemas.microsoft.com/office/drawing/2014/main" id="{00000000-0008-0000-0200-00000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279400</xdr:colOff>
          <xdr:row>10</xdr:row>
          <xdr:rowOff>95250</xdr:rowOff>
        </xdr:from>
        <xdr:to>
          <xdr:col>6</xdr:col>
          <xdr:colOff>571500</xdr:colOff>
          <xdr:row>10</xdr:row>
          <xdr:rowOff>311150</xdr:rowOff>
        </xdr:to>
        <xdr:sp macro="" textlink="">
          <xdr:nvSpPr>
            <xdr:cNvPr id="1035" name="Check Box 11" hidden="1">
              <a:extLst>
                <a:ext uri="{63B3BB69-23CF-44E3-9099-C40C66FF867C}">
                  <a14:compatExt spid="_x0000_s1035"/>
                </a:ext>
                <a:ext uri="{FF2B5EF4-FFF2-40B4-BE49-F238E27FC236}">
                  <a16:creationId xmlns:a16="http://schemas.microsoft.com/office/drawing/2014/main" id="{00000000-0008-0000-0200-00000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279400</xdr:colOff>
          <xdr:row>11</xdr:row>
          <xdr:rowOff>95250</xdr:rowOff>
        </xdr:from>
        <xdr:to>
          <xdr:col>6</xdr:col>
          <xdr:colOff>571500</xdr:colOff>
          <xdr:row>11</xdr:row>
          <xdr:rowOff>311150</xdr:rowOff>
        </xdr:to>
        <xdr:sp macro="" textlink="">
          <xdr:nvSpPr>
            <xdr:cNvPr id="1036" name="Check Box 12" hidden="1">
              <a:extLst>
                <a:ext uri="{63B3BB69-23CF-44E3-9099-C40C66FF867C}">
                  <a14:compatExt spid="_x0000_s1036"/>
                </a:ext>
                <a:ext uri="{FF2B5EF4-FFF2-40B4-BE49-F238E27FC236}">
                  <a16:creationId xmlns:a16="http://schemas.microsoft.com/office/drawing/2014/main" id="{00000000-0008-0000-0200-00000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279400</xdr:colOff>
          <xdr:row>12</xdr:row>
          <xdr:rowOff>95250</xdr:rowOff>
        </xdr:from>
        <xdr:to>
          <xdr:col>6</xdr:col>
          <xdr:colOff>571500</xdr:colOff>
          <xdr:row>12</xdr:row>
          <xdr:rowOff>311150</xdr:rowOff>
        </xdr:to>
        <xdr:sp macro="" textlink="">
          <xdr:nvSpPr>
            <xdr:cNvPr id="1037" name="Check Box 13" hidden="1">
              <a:extLst>
                <a:ext uri="{63B3BB69-23CF-44E3-9099-C40C66FF867C}">
                  <a14:compatExt spid="_x0000_s1037"/>
                </a:ext>
                <a:ext uri="{FF2B5EF4-FFF2-40B4-BE49-F238E27FC236}">
                  <a16:creationId xmlns:a16="http://schemas.microsoft.com/office/drawing/2014/main" id="{00000000-0008-0000-0200-00000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279400</xdr:colOff>
          <xdr:row>13</xdr:row>
          <xdr:rowOff>95250</xdr:rowOff>
        </xdr:from>
        <xdr:to>
          <xdr:col>6</xdr:col>
          <xdr:colOff>571500</xdr:colOff>
          <xdr:row>13</xdr:row>
          <xdr:rowOff>311150</xdr:rowOff>
        </xdr:to>
        <xdr:sp macro="" textlink="">
          <xdr:nvSpPr>
            <xdr:cNvPr id="1038" name="Check Box 14" hidden="1">
              <a:extLst>
                <a:ext uri="{63B3BB69-23CF-44E3-9099-C40C66FF867C}">
                  <a14:compatExt spid="_x0000_s1038"/>
                </a:ext>
                <a:ext uri="{FF2B5EF4-FFF2-40B4-BE49-F238E27FC236}">
                  <a16:creationId xmlns:a16="http://schemas.microsoft.com/office/drawing/2014/main" id="{00000000-0008-0000-0200-00000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279400</xdr:colOff>
          <xdr:row>14</xdr:row>
          <xdr:rowOff>95250</xdr:rowOff>
        </xdr:from>
        <xdr:to>
          <xdr:col>6</xdr:col>
          <xdr:colOff>571500</xdr:colOff>
          <xdr:row>14</xdr:row>
          <xdr:rowOff>311150</xdr:rowOff>
        </xdr:to>
        <xdr:sp macro="" textlink="">
          <xdr:nvSpPr>
            <xdr:cNvPr id="1039" name="Check Box 15" hidden="1">
              <a:extLst>
                <a:ext uri="{63B3BB69-23CF-44E3-9099-C40C66FF867C}">
                  <a14:compatExt spid="_x0000_s1039"/>
                </a:ext>
                <a:ext uri="{FF2B5EF4-FFF2-40B4-BE49-F238E27FC236}">
                  <a16:creationId xmlns:a16="http://schemas.microsoft.com/office/drawing/2014/main" id="{00000000-0008-0000-0200-00000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279400</xdr:colOff>
          <xdr:row>15</xdr:row>
          <xdr:rowOff>95250</xdr:rowOff>
        </xdr:from>
        <xdr:to>
          <xdr:col>6</xdr:col>
          <xdr:colOff>571500</xdr:colOff>
          <xdr:row>15</xdr:row>
          <xdr:rowOff>311150</xdr:rowOff>
        </xdr:to>
        <xdr:sp macro="" textlink="">
          <xdr:nvSpPr>
            <xdr:cNvPr id="1040" name="Check Box 16" hidden="1">
              <a:extLst>
                <a:ext uri="{63B3BB69-23CF-44E3-9099-C40C66FF867C}">
                  <a14:compatExt spid="_x0000_s1040"/>
                </a:ext>
                <a:ext uri="{FF2B5EF4-FFF2-40B4-BE49-F238E27FC236}">
                  <a16:creationId xmlns:a16="http://schemas.microsoft.com/office/drawing/2014/main" id="{00000000-0008-0000-0200-00001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279400</xdr:colOff>
          <xdr:row>16</xdr:row>
          <xdr:rowOff>95250</xdr:rowOff>
        </xdr:from>
        <xdr:to>
          <xdr:col>6</xdr:col>
          <xdr:colOff>571500</xdr:colOff>
          <xdr:row>16</xdr:row>
          <xdr:rowOff>311150</xdr:rowOff>
        </xdr:to>
        <xdr:sp macro="" textlink="">
          <xdr:nvSpPr>
            <xdr:cNvPr id="1041" name="Check Box 17" hidden="1">
              <a:extLst>
                <a:ext uri="{63B3BB69-23CF-44E3-9099-C40C66FF867C}">
                  <a14:compatExt spid="_x0000_s1041"/>
                </a:ext>
                <a:ext uri="{FF2B5EF4-FFF2-40B4-BE49-F238E27FC236}">
                  <a16:creationId xmlns:a16="http://schemas.microsoft.com/office/drawing/2014/main" id="{00000000-0008-0000-0200-00001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4</a:t>
              </a:r>
            </a:p>
          </xdr:txBody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37</xdr:row>
      <xdr:rowOff>0</xdr:rowOff>
    </xdr:from>
    <xdr:to>
      <xdr:col>10</xdr:col>
      <xdr:colOff>249812</xdr:colOff>
      <xdr:row>61</xdr:row>
      <xdr:rowOff>50194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7400925"/>
          <a:ext cx="8104762" cy="484761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4</xdr:col>
      <xdr:colOff>732813</xdr:colOff>
      <xdr:row>32</xdr:row>
      <xdr:rowOff>180202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FF1ED874-0AF1-EF73-42B2-FF4E5C21DA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857250"/>
          <a:ext cx="4895238" cy="6180952"/>
        </a:xfrm>
        <a:prstGeom prst="rect">
          <a:avLst/>
        </a:prstGeom>
      </xdr:spPr>
    </xdr:pic>
    <xdr:clientData/>
  </xdr:twoCellAnchor>
  <xdr:twoCellAnchor editAs="oneCell">
    <xdr:from>
      <xdr:col>4</xdr:col>
      <xdr:colOff>952500</xdr:colOff>
      <xdr:row>2</xdr:row>
      <xdr:rowOff>9525</xdr:rowOff>
    </xdr:from>
    <xdr:to>
      <xdr:col>7</xdr:col>
      <xdr:colOff>517015</xdr:colOff>
      <xdr:row>35</xdr:row>
      <xdr:rowOff>21399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B1A2D903-2F0C-518E-F1EF-FFCC887648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114925" y="866775"/>
          <a:ext cx="4079365" cy="6612699"/>
        </a:xfrm>
        <a:prstGeom prst="rect">
          <a:avLst/>
        </a:prstGeom>
      </xdr:spPr>
    </xdr:pic>
    <xdr:clientData/>
  </xdr:twoCellAnchor>
  <xdr:twoCellAnchor editAs="oneCell">
    <xdr:from>
      <xdr:col>8</xdr:col>
      <xdr:colOff>104775</xdr:colOff>
      <xdr:row>1</xdr:row>
      <xdr:rowOff>152400</xdr:rowOff>
    </xdr:from>
    <xdr:to>
      <xdr:col>14</xdr:col>
      <xdr:colOff>1278921</xdr:colOff>
      <xdr:row>36</xdr:row>
      <xdr:rowOff>103906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61390DD3-FC98-9D5E-B523-B1D0B3FBC5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391650" y="809625"/>
          <a:ext cx="4831746" cy="6952381"/>
        </a:xfrm>
        <a:prstGeom prst="rect">
          <a:avLst/>
        </a:prstGeom>
      </xdr:spPr>
    </xdr:pic>
    <xdr:clientData/>
  </xdr:twoCellAnchor>
  <xdr:twoCellAnchor editAs="oneCell">
    <xdr:from>
      <xdr:col>14</xdr:col>
      <xdr:colOff>1485900</xdr:colOff>
      <xdr:row>1</xdr:row>
      <xdr:rowOff>142875</xdr:rowOff>
    </xdr:from>
    <xdr:to>
      <xdr:col>21</xdr:col>
      <xdr:colOff>18420</xdr:colOff>
      <xdr:row>37</xdr:row>
      <xdr:rowOff>56261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94417F5D-E298-F32E-67C0-23830AE44F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4430375" y="800100"/>
          <a:ext cx="5038095" cy="7114286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123825</xdr:colOff>
      <xdr:row>36</xdr:row>
      <xdr:rowOff>76200</xdr:rowOff>
    </xdr:from>
    <xdr:to>
      <xdr:col>4</xdr:col>
      <xdr:colOff>897908</xdr:colOff>
      <xdr:row>71</xdr:row>
      <xdr:rowOff>40405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F58E6ACA-D0BF-DC14-43CE-8250C44015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23825" y="7734300"/>
          <a:ext cx="4936508" cy="6965080"/>
        </a:xfrm>
        <a:prstGeom prst="rect">
          <a:avLst/>
        </a:prstGeom>
      </xdr:spPr>
    </xdr:pic>
    <xdr:clientData/>
  </xdr:twoCellAnchor>
  <xdr:twoCellAnchor editAs="oneCell">
    <xdr:from>
      <xdr:col>4</xdr:col>
      <xdr:colOff>1162050</xdr:colOff>
      <xdr:row>37</xdr:row>
      <xdr:rowOff>47625</xdr:rowOff>
    </xdr:from>
    <xdr:to>
      <xdr:col>9</xdr:col>
      <xdr:colOff>361333</xdr:colOff>
      <xdr:row>53</xdr:row>
      <xdr:rowOff>66273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7A0613F4-5AD2-7851-1E84-16FB5BF7F8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5324475" y="7905750"/>
          <a:ext cx="4933333" cy="3219048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38</xdr:row>
      <xdr:rowOff>0</xdr:rowOff>
    </xdr:from>
    <xdr:to>
      <xdr:col>14</xdr:col>
      <xdr:colOff>2437790</xdr:colOff>
      <xdr:row>69</xdr:row>
      <xdr:rowOff>27796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A97DB01D-7E46-99A9-9281-C0062541E4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0506075" y="8058150"/>
          <a:ext cx="4876190" cy="6228571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38</xdr:row>
      <xdr:rowOff>0</xdr:rowOff>
    </xdr:from>
    <xdr:to>
      <xdr:col>23</xdr:col>
      <xdr:colOff>66057</xdr:colOff>
      <xdr:row>72</xdr:row>
      <xdr:rowOff>189626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39E225BB-424E-AE54-012A-34FAB95934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5792450" y="8058150"/>
          <a:ext cx="4942857" cy="699047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74</xdr:row>
      <xdr:rowOff>0</xdr:rowOff>
    </xdr:from>
    <xdr:to>
      <xdr:col>4</xdr:col>
      <xdr:colOff>589956</xdr:colOff>
      <xdr:row>84</xdr:row>
      <xdr:rowOff>123560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4C07A91B-07E8-0388-0467-ED911617E1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5259050"/>
          <a:ext cx="4752381" cy="2123810"/>
        </a:xfrm>
        <a:prstGeom prst="rect">
          <a:avLst/>
        </a:prstGeom>
      </xdr:spPr>
    </xdr:pic>
    <xdr:clientData/>
  </xdr:twoCellAnchor>
  <xdr:twoCellAnchor editAs="oneCell">
    <xdr:from>
      <xdr:col>4</xdr:col>
      <xdr:colOff>847725</xdr:colOff>
      <xdr:row>74</xdr:row>
      <xdr:rowOff>0</xdr:rowOff>
    </xdr:from>
    <xdr:to>
      <xdr:col>8</xdr:col>
      <xdr:colOff>555021</xdr:colOff>
      <xdr:row>104</xdr:row>
      <xdr:rowOff>164330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D2AEA1DF-DF35-9EC2-CCFE-1C6D5F2CF9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5010150" y="15259050"/>
          <a:ext cx="4831746" cy="6165080"/>
        </a:xfrm>
        <a:prstGeom prst="rect">
          <a:avLst/>
        </a:prstGeom>
      </xdr:spPr>
    </xdr:pic>
    <xdr:clientData/>
  </xdr:twoCellAnchor>
  <xdr:twoCellAnchor editAs="oneCell">
    <xdr:from>
      <xdr:col>9</xdr:col>
      <xdr:colOff>190500</xdr:colOff>
      <xdr:row>74</xdr:row>
      <xdr:rowOff>0</xdr:rowOff>
    </xdr:from>
    <xdr:to>
      <xdr:col>14</xdr:col>
      <xdr:colOff>2069484</xdr:colOff>
      <xdr:row>108</xdr:row>
      <xdr:rowOff>113436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BFD99401-0226-FF3F-4442-0F731024B1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0086975" y="15259050"/>
          <a:ext cx="4926984" cy="6914286"/>
        </a:xfrm>
        <a:prstGeom prst="rect">
          <a:avLst/>
        </a:prstGeom>
      </xdr:spPr>
    </xdr:pic>
    <xdr:clientData/>
  </xdr:twoCellAnchor>
  <xdr:twoCellAnchor editAs="oneCell">
    <xdr:from>
      <xdr:col>14</xdr:col>
      <xdr:colOff>2514600</xdr:colOff>
      <xdr:row>73</xdr:row>
      <xdr:rowOff>190500</xdr:rowOff>
    </xdr:from>
    <xdr:to>
      <xdr:col>22</xdr:col>
      <xdr:colOff>123234</xdr:colOff>
      <xdr:row>84</xdr:row>
      <xdr:rowOff>123558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4D9ACF22-8917-8675-21C6-B7FA1C94AE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5459075" y="15249525"/>
          <a:ext cx="4723809" cy="213333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89</xdr:row>
      <xdr:rowOff>28575</xdr:rowOff>
    </xdr:from>
    <xdr:to>
      <xdr:col>4</xdr:col>
      <xdr:colOff>1002655</xdr:colOff>
      <xdr:row>123</xdr:row>
      <xdr:rowOff>192805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13709FA8-8D08-9D58-762A-3B04033A85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0" y="18288000"/>
          <a:ext cx="5165080" cy="6965080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110</xdr:row>
      <xdr:rowOff>0</xdr:rowOff>
    </xdr:from>
    <xdr:to>
      <xdr:col>12</xdr:col>
      <xdr:colOff>361315</xdr:colOff>
      <xdr:row>144</xdr:row>
      <xdr:rowOff>132483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0830D1AB-316B-80A7-2DE0-EE137D0D43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7010400" y="22459950"/>
          <a:ext cx="5076190" cy="6933333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111</xdr:row>
      <xdr:rowOff>0</xdr:rowOff>
    </xdr:from>
    <xdr:to>
      <xdr:col>18</xdr:col>
      <xdr:colOff>380368</xdr:colOff>
      <xdr:row>145</xdr:row>
      <xdr:rowOff>180102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4BC1F105-AD9B-F9B5-1E81-23542DB513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2944475" y="22659975"/>
          <a:ext cx="5057143" cy="6980952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114300</xdr:colOff>
      <xdr:row>126</xdr:row>
      <xdr:rowOff>9525</xdr:rowOff>
    </xdr:from>
    <xdr:to>
      <xdr:col>4</xdr:col>
      <xdr:colOff>1028065</xdr:colOff>
      <xdr:row>162</xdr:row>
      <xdr:rowOff>65768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5A8C07EC-6214-9A0F-E773-7B360DE3D7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14300" y="25669875"/>
          <a:ext cx="5076190" cy="7257143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147</xdr:row>
      <xdr:rowOff>0</xdr:rowOff>
    </xdr:from>
    <xdr:to>
      <xdr:col>12</xdr:col>
      <xdr:colOff>332744</xdr:colOff>
      <xdr:row>183</xdr:row>
      <xdr:rowOff>141957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2FBE6FFA-57FF-7707-7ADE-EA1AA51452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7010400" y="29860875"/>
          <a:ext cx="5047619" cy="7342857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149</xdr:row>
      <xdr:rowOff>0</xdr:rowOff>
    </xdr:from>
    <xdr:to>
      <xdr:col>18</xdr:col>
      <xdr:colOff>275606</xdr:colOff>
      <xdr:row>182</xdr:row>
      <xdr:rowOff>46794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7CCFA4F7-8AD0-409F-4516-B821D1A56E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2944475" y="30260925"/>
          <a:ext cx="4952381" cy="6647619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68A24979-C5E9-420E-B02E-1E0A8B51C6CC}" name="Table1" displayName="Table1" ref="A1:K61" totalsRowShown="0">
  <autoFilter ref="A1:K61" xr:uid="{68A24979-C5E9-420E-B02E-1E0A8B51C6CC}"/>
  <tableColumns count="11">
    <tableColumn id="1" xr3:uid="{A4D26296-B43A-49EC-88B9-046ECBA326B7}" name="GOALS"/>
    <tableColumn id="2" xr3:uid="{BC8378C7-7010-420C-B837-D8D495F20200}" name="STATUS"/>
    <tableColumn id="4" xr3:uid="{712C9941-CB1B-4336-879B-DD6FB6B0034C}" name="JANUARY"/>
    <tableColumn id="6" xr3:uid="{B76E8776-557C-4047-A54E-70F02241DF28}" name="FEBRUARY"/>
    <tableColumn id="7" xr3:uid="{A99B6FDE-1A62-4701-A35F-FB7DBED067AF}" name="MARCH"/>
    <tableColumn id="3" xr3:uid="{B70FBDF5-2B8D-4326-9FA0-9E43FE1D927F}" name="April"/>
    <tableColumn id="5" xr3:uid="{18ABE10A-1C6D-454D-9F79-0A5A894C0B6C}" name="May "/>
    <tableColumn id="9" xr3:uid="{607E7A0B-BD29-49AE-8C72-D6AD3FB56391}" name="June"/>
    <tableColumn id="11" xr3:uid="{1C291800-B945-4A18-92F3-A40AD6E3BF21}" name="July"/>
    <tableColumn id="10" xr3:uid="{B8B1315E-D102-40C5-B21C-5AEF06800BFC}" name="August"/>
    <tableColumn id="8" xr3:uid="{647AE324-C804-4BB5-9CA7-BD6F00C34EC5}" name="September"/>
  </tableColumns>
  <tableStyleInfo name="TableStyleMedium6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D9E4CE1B-3C79-43A7-839B-D0155E4B3A95}" name="Table6" displayName="Table6" ref="A3:G17" totalsRowShown="0" headerRowDxfId="0">
  <autoFilter ref="A3:G17" xr:uid="{D9E4CE1B-3C79-43A7-839B-D0155E4B3A95}"/>
  <tableColumns count="7">
    <tableColumn id="1" xr3:uid="{81E6B2B5-9E51-40ED-B933-C909D6FD2938}" name="#"/>
    <tableColumn id="2" xr3:uid="{0DAF0FA2-5C3F-456F-89B7-84F4DE9EA65A}" name="Agency"/>
    <tableColumn id="3" xr3:uid="{BE3A4FB4-074F-4ED5-8EA2-D4411E116EE7}" name="Location for Box"/>
    <tableColumn id="4" xr3:uid="{ED4D3A76-77D5-4322-9EA7-CBB1BC61D892}" name="Contact"/>
    <tableColumn id="5" xr3:uid="{469A37D1-FCB1-42C1-9EF7-5ECE880B7394}" name="Email"/>
    <tableColumn id="6" xr3:uid="{72C3DD77-9C62-4A36-BE5F-30DE5AEF2777}" name="Phone"/>
    <tableColumn id="7" xr3:uid="{F0945AFA-0745-4C30-B5EE-AEA4A349EAAC}" name="Delivered"/>
  </tableColumns>
  <tableStyleInfo name="TableStyleMedium6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.xml"/><Relationship Id="rId13" Type="http://schemas.openxmlformats.org/officeDocument/2006/relationships/ctrlProp" Target="../ctrlProps/ctrlProp6.xml"/><Relationship Id="rId18" Type="http://schemas.openxmlformats.org/officeDocument/2006/relationships/ctrlProp" Target="../ctrlProps/ctrlProp11.xml"/><Relationship Id="rId3" Type="http://schemas.openxmlformats.org/officeDocument/2006/relationships/hyperlink" Target="mailto:Tiffany.Johnson@uafs.edu" TargetMode="External"/><Relationship Id="rId21" Type="http://schemas.openxmlformats.org/officeDocument/2006/relationships/ctrlProp" Target="../ctrlProps/ctrlProp14.xml"/><Relationship Id="rId7" Type="http://schemas.openxmlformats.org/officeDocument/2006/relationships/vmlDrawing" Target="../drawings/vmlDrawing1.vml"/><Relationship Id="rId12" Type="http://schemas.openxmlformats.org/officeDocument/2006/relationships/ctrlProp" Target="../ctrlProps/ctrlProp5.xml"/><Relationship Id="rId17" Type="http://schemas.openxmlformats.org/officeDocument/2006/relationships/ctrlProp" Target="../ctrlProps/ctrlProp10.xml"/><Relationship Id="rId2" Type="http://schemas.openxmlformats.org/officeDocument/2006/relationships/hyperlink" Target="mailto:tim.ryals@fcso.ar.gov" TargetMode="External"/><Relationship Id="rId16" Type="http://schemas.openxmlformats.org/officeDocument/2006/relationships/ctrlProp" Target="../ctrlProps/ctrlProp9.xml"/><Relationship Id="rId20" Type="http://schemas.openxmlformats.org/officeDocument/2006/relationships/ctrlProp" Target="../ctrlProps/ctrlProp13.xml"/><Relationship Id="rId1" Type="http://schemas.openxmlformats.org/officeDocument/2006/relationships/hyperlink" Target="mailto:Stampspd@outlook.com" TargetMode="External"/><Relationship Id="rId6" Type="http://schemas.openxmlformats.org/officeDocument/2006/relationships/drawing" Target="../drawings/drawing1.xml"/><Relationship Id="rId11" Type="http://schemas.openxmlformats.org/officeDocument/2006/relationships/ctrlProp" Target="../ctrlProps/ctrlProp4.xml"/><Relationship Id="rId5" Type="http://schemas.openxmlformats.org/officeDocument/2006/relationships/printerSettings" Target="../printerSettings/printerSettings2.bin"/><Relationship Id="rId15" Type="http://schemas.openxmlformats.org/officeDocument/2006/relationships/ctrlProp" Target="../ctrlProps/ctrlProp8.xml"/><Relationship Id="rId10" Type="http://schemas.openxmlformats.org/officeDocument/2006/relationships/ctrlProp" Target="../ctrlProps/ctrlProp3.xml"/><Relationship Id="rId19" Type="http://schemas.openxmlformats.org/officeDocument/2006/relationships/ctrlProp" Target="../ctrlProps/ctrlProp12.xml"/><Relationship Id="rId4" Type="http://schemas.openxmlformats.org/officeDocument/2006/relationships/hyperlink" Target="mailto:Jmorgan@sulphurspringsar.gov" TargetMode="External"/><Relationship Id="rId9" Type="http://schemas.openxmlformats.org/officeDocument/2006/relationships/ctrlProp" Target="../ctrlProps/ctrlProp2.xml"/><Relationship Id="rId14" Type="http://schemas.openxmlformats.org/officeDocument/2006/relationships/ctrlProp" Target="../ctrlProps/ctrlProp7.xml"/><Relationship Id="rId22" Type="http://schemas.openxmlformats.org/officeDocument/2006/relationships/table" Target="../tables/table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793B31-1A8A-4A4A-96E2-41B3630CBD8F}">
  <dimension ref="A1:K61"/>
  <sheetViews>
    <sheetView tabSelected="1" workbookViewId="0">
      <selection activeCell="I5" sqref="I5"/>
    </sheetView>
  </sheetViews>
  <sheetFormatPr defaultColWidth="49" defaultRowHeight="26" customHeight="1" x14ac:dyDescent="0.35"/>
  <cols>
    <col min="1" max="1" width="18.08984375" bestFit="1" customWidth="1"/>
    <col min="2" max="2" width="44.81640625" hidden="1" customWidth="1"/>
    <col min="3" max="3" width="38" hidden="1" customWidth="1"/>
    <col min="4" max="4" width="62.7265625" hidden="1" customWidth="1"/>
    <col min="5" max="5" width="38.1796875" hidden="1" customWidth="1"/>
    <col min="6" max="6" width="51.1796875" hidden="1" customWidth="1"/>
    <col min="7" max="8" width="0" hidden="1" customWidth="1"/>
    <col min="10" max="10" width="52.453125" customWidth="1"/>
  </cols>
  <sheetData>
    <row r="1" spans="1:11" ht="26" customHeight="1" x14ac:dyDescent="0.35">
      <c r="A1" t="s">
        <v>3</v>
      </c>
      <c r="B1" t="s">
        <v>4</v>
      </c>
      <c r="C1" t="s">
        <v>48</v>
      </c>
      <c r="D1" t="s">
        <v>49</v>
      </c>
      <c r="E1" t="s">
        <v>50</v>
      </c>
      <c r="F1" t="s">
        <v>212</v>
      </c>
      <c r="G1" t="s">
        <v>213</v>
      </c>
      <c r="H1" t="s">
        <v>214</v>
      </c>
      <c r="I1" t="s">
        <v>225</v>
      </c>
      <c r="J1" t="s">
        <v>226</v>
      </c>
      <c r="K1" t="s">
        <v>227</v>
      </c>
    </row>
    <row r="2" spans="1:11" ht="26" customHeight="1" x14ac:dyDescent="0.35">
      <c r="A2" s="2"/>
    </row>
    <row r="3" spans="1:11" ht="33.5" customHeight="1" x14ac:dyDescent="0.35">
      <c r="A3" s="2" t="s">
        <v>0</v>
      </c>
      <c r="B3" t="s">
        <v>5</v>
      </c>
      <c r="C3" t="s">
        <v>7</v>
      </c>
      <c r="D3" s="4" t="s">
        <v>10</v>
      </c>
      <c r="E3" t="s">
        <v>11</v>
      </c>
      <c r="F3" s="84" t="s">
        <v>215</v>
      </c>
      <c r="K3" t="s">
        <v>229</v>
      </c>
    </row>
    <row r="4" spans="1:11" ht="26" customHeight="1" x14ac:dyDescent="0.35">
      <c r="A4" s="2"/>
      <c r="B4" t="s">
        <v>6</v>
      </c>
      <c r="C4" t="s">
        <v>8</v>
      </c>
      <c r="K4" t="s">
        <v>230</v>
      </c>
    </row>
    <row r="5" spans="1:11" ht="26" customHeight="1" x14ac:dyDescent="0.35">
      <c r="A5" s="2"/>
      <c r="C5" t="s">
        <v>9</v>
      </c>
    </row>
    <row r="6" spans="1:11" ht="26" customHeight="1" x14ac:dyDescent="0.35">
      <c r="A6" s="74"/>
      <c r="B6" s="73"/>
      <c r="C6" s="73"/>
      <c r="D6" s="73"/>
      <c r="E6" s="73"/>
      <c r="F6" s="73"/>
      <c r="G6" s="73"/>
      <c r="H6" s="73"/>
      <c r="I6" s="73"/>
      <c r="J6" s="73"/>
      <c r="K6" s="73"/>
    </row>
    <row r="7" spans="1:11" ht="26" customHeight="1" x14ac:dyDescent="0.35">
      <c r="A7" s="2" t="s">
        <v>2</v>
      </c>
      <c r="B7" t="s">
        <v>51</v>
      </c>
      <c r="C7" t="s">
        <v>54</v>
      </c>
      <c r="D7" s="4" t="s">
        <v>55</v>
      </c>
      <c r="E7" t="s">
        <v>64</v>
      </c>
      <c r="F7" t="s">
        <v>216</v>
      </c>
      <c r="J7" t="s">
        <v>228</v>
      </c>
      <c r="K7" t="s">
        <v>231</v>
      </c>
    </row>
    <row r="8" spans="1:11" ht="26" customHeight="1" x14ac:dyDescent="0.35">
      <c r="A8" s="2"/>
      <c r="B8" t="s">
        <v>114</v>
      </c>
      <c r="D8" s="4" t="s">
        <v>56</v>
      </c>
      <c r="E8" t="s">
        <v>63</v>
      </c>
      <c r="J8" t="s">
        <v>228</v>
      </c>
    </row>
    <row r="9" spans="1:11" ht="26" customHeight="1" x14ac:dyDescent="0.35">
      <c r="A9" s="2"/>
      <c r="B9" t="s">
        <v>52</v>
      </c>
      <c r="D9" s="4"/>
      <c r="E9" t="s">
        <v>62</v>
      </c>
    </row>
    <row r="10" spans="1:11" ht="26" customHeight="1" x14ac:dyDescent="0.35">
      <c r="A10" s="2"/>
      <c r="B10" t="s">
        <v>53</v>
      </c>
      <c r="D10" s="4"/>
      <c r="E10" t="s">
        <v>61</v>
      </c>
    </row>
    <row r="11" spans="1:11" ht="26" customHeight="1" x14ac:dyDescent="0.35">
      <c r="A11" s="2"/>
      <c r="D11" s="4"/>
      <c r="E11" t="s">
        <v>60</v>
      </c>
    </row>
    <row r="12" spans="1:11" ht="26" customHeight="1" x14ac:dyDescent="0.35">
      <c r="A12" s="2"/>
      <c r="D12" s="4"/>
      <c r="E12" t="s">
        <v>59</v>
      </c>
    </row>
    <row r="13" spans="1:11" ht="26" customHeight="1" x14ac:dyDescent="0.35">
      <c r="A13" s="2"/>
      <c r="D13" s="4"/>
      <c r="E13" t="s">
        <v>58</v>
      </c>
    </row>
    <row r="14" spans="1:11" ht="26" customHeight="1" x14ac:dyDescent="0.35">
      <c r="A14" s="2"/>
      <c r="D14" s="4"/>
      <c r="E14" t="s">
        <v>57</v>
      </c>
    </row>
    <row r="15" spans="1:11" ht="26" customHeight="1" x14ac:dyDescent="0.35">
      <c r="A15" s="74"/>
      <c r="B15" s="73"/>
      <c r="C15" s="73"/>
      <c r="D15" s="75"/>
      <c r="E15" s="73"/>
      <c r="F15" s="73"/>
      <c r="G15" s="73"/>
      <c r="H15" s="73"/>
      <c r="I15" s="73"/>
      <c r="J15" s="73"/>
      <c r="K15" s="73"/>
    </row>
    <row r="16" spans="1:11" ht="26" customHeight="1" x14ac:dyDescent="0.35">
      <c r="A16" s="2" t="s">
        <v>1</v>
      </c>
    </row>
    <row r="17" spans="1:11" ht="26" customHeight="1" x14ac:dyDescent="0.35">
      <c r="A17" s="2"/>
      <c r="D17" t="s">
        <v>66</v>
      </c>
      <c r="E17" t="s">
        <v>78</v>
      </c>
      <c r="F17" t="s">
        <v>217</v>
      </c>
    </row>
    <row r="18" spans="1:11" ht="26" customHeight="1" x14ac:dyDescent="0.35">
      <c r="A18" s="2"/>
      <c r="D18" t="s">
        <v>65</v>
      </c>
      <c r="E18" t="s">
        <v>74</v>
      </c>
    </row>
    <row r="19" spans="1:11" ht="26" customHeight="1" x14ac:dyDescent="0.35">
      <c r="A19" s="2"/>
      <c r="D19" t="s">
        <v>67</v>
      </c>
      <c r="E19" t="s">
        <v>75</v>
      </c>
    </row>
    <row r="20" spans="1:11" ht="26" customHeight="1" x14ac:dyDescent="0.35">
      <c r="A20" s="2"/>
      <c r="D20" t="s">
        <v>68</v>
      </c>
      <c r="E20" t="s">
        <v>76</v>
      </c>
    </row>
    <row r="21" spans="1:11" ht="26" customHeight="1" x14ac:dyDescent="0.35">
      <c r="A21" s="2"/>
      <c r="D21" t="s">
        <v>69</v>
      </c>
      <c r="E21" t="s">
        <v>77</v>
      </c>
    </row>
    <row r="22" spans="1:11" ht="26" customHeight="1" x14ac:dyDescent="0.35">
      <c r="A22" s="2"/>
      <c r="D22" t="s">
        <v>70</v>
      </c>
    </row>
    <row r="23" spans="1:11" ht="26" customHeight="1" x14ac:dyDescent="0.35">
      <c r="A23" s="2"/>
      <c r="D23" t="s">
        <v>71</v>
      </c>
    </row>
    <row r="24" spans="1:11" ht="26" customHeight="1" x14ac:dyDescent="0.35">
      <c r="A24" s="2"/>
      <c r="D24" t="s">
        <v>73</v>
      </c>
    </row>
    <row r="25" spans="1:11" ht="26" customHeight="1" x14ac:dyDescent="0.35">
      <c r="A25" s="2"/>
      <c r="D25" t="s">
        <v>72</v>
      </c>
    </row>
    <row r="26" spans="1:11" ht="26" customHeight="1" x14ac:dyDescent="0.35">
      <c r="A26" s="74"/>
      <c r="B26" s="73"/>
      <c r="C26" s="73"/>
      <c r="D26" s="73"/>
      <c r="E26" s="73"/>
      <c r="F26" s="73"/>
      <c r="G26" s="73"/>
      <c r="H26" s="73"/>
      <c r="I26" s="73"/>
      <c r="J26" s="73"/>
      <c r="K26" s="73"/>
    </row>
    <row r="27" spans="1:11" ht="26" customHeight="1" x14ac:dyDescent="0.35">
      <c r="A27" s="2" t="s">
        <v>43</v>
      </c>
      <c r="B27" t="s">
        <v>79</v>
      </c>
      <c r="C27" s="76" t="s">
        <v>82</v>
      </c>
      <c r="D27" t="s">
        <v>92</v>
      </c>
      <c r="E27" t="s">
        <v>97</v>
      </c>
      <c r="F27" t="s">
        <v>218</v>
      </c>
    </row>
    <row r="28" spans="1:11" ht="26" customHeight="1" x14ac:dyDescent="0.35">
      <c r="A28" s="2"/>
      <c r="B28" t="s">
        <v>80</v>
      </c>
      <c r="C28" t="s">
        <v>83</v>
      </c>
      <c r="D28" t="s">
        <v>93</v>
      </c>
      <c r="E28" t="s">
        <v>98</v>
      </c>
      <c r="F28" t="s">
        <v>219</v>
      </c>
    </row>
    <row r="29" spans="1:11" ht="26" customHeight="1" x14ac:dyDescent="0.35">
      <c r="A29" s="2"/>
      <c r="B29" t="s">
        <v>81</v>
      </c>
      <c r="C29" s="76" t="s">
        <v>84</v>
      </c>
      <c r="D29" t="s">
        <v>94</v>
      </c>
      <c r="E29" t="s">
        <v>99</v>
      </c>
    </row>
    <row r="30" spans="1:11" ht="26" customHeight="1" x14ac:dyDescent="0.35">
      <c r="A30" s="2"/>
      <c r="C30" t="s">
        <v>85</v>
      </c>
      <c r="D30" t="s">
        <v>95</v>
      </c>
      <c r="E30" t="s">
        <v>100</v>
      </c>
    </row>
    <row r="31" spans="1:11" ht="26" customHeight="1" x14ac:dyDescent="0.35">
      <c r="A31" s="2"/>
      <c r="C31" t="s">
        <v>86</v>
      </c>
      <c r="D31" t="s">
        <v>96</v>
      </c>
      <c r="E31" t="s">
        <v>101</v>
      </c>
    </row>
    <row r="32" spans="1:11" ht="26" customHeight="1" x14ac:dyDescent="0.35">
      <c r="A32" s="2"/>
      <c r="C32" t="s">
        <v>87</v>
      </c>
    </row>
    <row r="33" spans="1:11" ht="26" customHeight="1" x14ac:dyDescent="0.35">
      <c r="A33" s="2"/>
      <c r="C33" t="s">
        <v>88</v>
      </c>
    </row>
    <row r="34" spans="1:11" ht="26" customHeight="1" x14ac:dyDescent="0.35">
      <c r="A34" s="2"/>
      <c r="C34" t="s">
        <v>89</v>
      </c>
    </row>
    <row r="35" spans="1:11" ht="26" customHeight="1" x14ac:dyDescent="0.35">
      <c r="A35" s="2"/>
      <c r="C35" t="s">
        <v>90</v>
      </c>
    </row>
    <row r="36" spans="1:11" ht="26" customHeight="1" x14ac:dyDescent="0.35">
      <c r="A36" s="2"/>
      <c r="C36" t="s">
        <v>91</v>
      </c>
    </row>
    <row r="37" spans="1:11" ht="26" customHeight="1" x14ac:dyDescent="0.35">
      <c r="A37" s="74"/>
      <c r="B37" s="73"/>
      <c r="C37" s="73"/>
      <c r="D37" s="73"/>
      <c r="E37" s="73"/>
      <c r="F37" s="73"/>
      <c r="G37" s="73"/>
      <c r="H37" s="73"/>
      <c r="I37" s="73"/>
      <c r="J37" s="73"/>
      <c r="K37" s="73"/>
    </row>
    <row r="38" spans="1:11" ht="26" customHeight="1" x14ac:dyDescent="0.35">
      <c r="A38" s="2" t="s">
        <v>12</v>
      </c>
    </row>
    <row r="39" spans="1:11" ht="26" customHeight="1" x14ac:dyDescent="0.35">
      <c r="A39" s="2"/>
      <c r="C39" t="s">
        <v>102</v>
      </c>
      <c r="D39" t="s">
        <v>104</v>
      </c>
      <c r="E39" t="s">
        <v>113</v>
      </c>
      <c r="F39" t="s">
        <v>219</v>
      </c>
    </row>
    <row r="40" spans="1:11" ht="26" customHeight="1" x14ac:dyDescent="0.35">
      <c r="A40" s="2"/>
      <c r="C40" t="s">
        <v>103</v>
      </c>
      <c r="D40" t="s">
        <v>105</v>
      </c>
    </row>
    <row r="41" spans="1:11" ht="26" customHeight="1" x14ac:dyDescent="0.35">
      <c r="A41" s="2"/>
      <c r="D41" t="s">
        <v>106</v>
      </c>
    </row>
    <row r="42" spans="1:11" ht="26" customHeight="1" x14ac:dyDescent="0.35">
      <c r="A42" s="2"/>
      <c r="D42" t="s">
        <v>107</v>
      </c>
    </row>
    <row r="43" spans="1:11" ht="26" customHeight="1" x14ac:dyDescent="0.35">
      <c r="A43" s="2"/>
      <c r="D43" t="s">
        <v>108</v>
      </c>
    </row>
    <row r="44" spans="1:11" ht="26" customHeight="1" x14ac:dyDescent="0.35">
      <c r="A44" s="2"/>
      <c r="D44" t="s">
        <v>109</v>
      </c>
    </row>
    <row r="45" spans="1:11" ht="26" customHeight="1" x14ac:dyDescent="0.35">
      <c r="A45" s="2"/>
      <c r="D45" t="s">
        <v>110</v>
      </c>
    </row>
    <row r="46" spans="1:11" ht="26" customHeight="1" x14ac:dyDescent="0.35">
      <c r="A46" s="2"/>
      <c r="D46" t="s">
        <v>111</v>
      </c>
    </row>
    <row r="47" spans="1:11" ht="26" customHeight="1" x14ac:dyDescent="0.35">
      <c r="A47" s="2"/>
      <c r="D47" t="s">
        <v>112</v>
      </c>
    </row>
    <row r="48" spans="1:11" ht="26" customHeight="1" x14ac:dyDescent="0.35">
      <c r="A48" s="74"/>
      <c r="B48" s="73"/>
      <c r="C48" s="73"/>
      <c r="D48" s="73"/>
      <c r="E48" s="73"/>
      <c r="F48" s="73"/>
      <c r="G48" s="73"/>
      <c r="H48" s="73"/>
      <c r="I48" s="73"/>
      <c r="J48" s="73"/>
      <c r="K48" s="73"/>
    </row>
    <row r="49" spans="1:11" ht="26" customHeight="1" x14ac:dyDescent="0.35">
      <c r="A49" s="2" t="s">
        <v>137</v>
      </c>
      <c r="F49" t="s">
        <v>220</v>
      </c>
      <c r="I49" t="s">
        <v>232</v>
      </c>
      <c r="J49" t="s">
        <v>233</v>
      </c>
    </row>
    <row r="50" spans="1:11" ht="26" customHeight="1" x14ac:dyDescent="0.35">
      <c r="A50" s="2"/>
      <c r="B50" t="s">
        <v>138</v>
      </c>
      <c r="D50" t="s">
        <v>139</v>
      </c>
      <c r="E50" t="s">
        <v>143</v>
      </c>
    </row>
    <row r="51" spans="1:11" ht="26" customHeight="1" x14ac:dyDescent="0.35">
      <c r="A51" s="2"/>
      <c r="E51" t="s">
        <v>145</v>
      </c>
    </row>
    <row r="52" spans="1:11" ht="26" customHeight="1" x14ac:dyDescent="0.35">
      <c r="A52" s="2"/>
      <c r="E52" t="s">
        <v>192</v>
      </c>
    </row>
    <row r="53" spans="1:11" ht="26" customHeight="1" x14ac:dyDescent="0.35">
      <c r="A53" s="74"/>
      <c r="B53" s="73"/>
      <c r="C53" s="73"/>
      <c r="D53" s="73"/>
      <c r="E53" s="73"/>
      <c r="F53" s="73"/>
      <c r="G53" s="73"/>
      <c r="H53" s="73"/>
      <c r="I53" s="73"/>
      <c r="J53" s="73"/>
      <c r="K53" s="73"/>
    </row>
    <row r="54" spans="1:11" ht="26" customHeight="1" x14ac:dyDescent="0.35">
      <c r="A54" s="2" t="s">
        <v>193</v>
      </c>
      <c r="G54" t="s">
        <v>221</v>
      </c>
    </row>
    <row r="55" spans="1:11" ht="26" customHeight="1" x14ac:dyDescent="0.35">
      <c r="B55" t="s">
        <v>194</v>
      </c>
      <c r="D55" t="s">
        <v>197</v>
      </c>
      <c r="E55" t="s">
        <v>201</v>
      </c>
      <c r="G55" t="s">
        <v>222</v>
      </c>
    </row>
    <row r="56" spans="1:11" ht="26" customHeight="1" x14ac:dyDescent="0.35">
      <c r="B56" t="s">
        <v>195</v>
      </c>
      <c r="D56" t="s">
        <v>198</v>
      </c>
      <c r="E56" t="s">
        <v>202</v>
      </c>
    </row>
    <row r="57" spans="1:11" ht="26" customHeight="1" x14ac:dyDescent="0.35">
      <c r="B57" t="s">
        <v>196</v>
      </c>
      <c r="D57" t="s">
        <v>199</v>
      </c>
      <c r="E57" t="s">
        <v>203</v>
      </c>
    </row>
    <row r="58" spans="1:11" ht="26" customHeight="1" x14ac:dyDescent="0.35">
      <c r="D58" t="s">
        <v>200</v>
      </c>
      <c r="E58" t="s">
        <v>204</v>
      </c>
    </row>
    <row r="59" spans="1:11" ht="26" customHeight="1" x14ac:dyDescent="0.35">
      <c r="E59" t="s">
        <v>205</v>
      </c>
    </row>
    <row r="60" spans="1:11" ht="26" customHeight="1" x14ac:dyDescent="0.35">
      <c r="E60" t="s">
        <v>206</v>
      </c>
    </row>
    <row r="61" spans="1:11" ht="26" customHeight="1" x14ac:dyDescent="0.35">
      <c r="E61" t="s">
        <v>207</v>
      </c>
    </row>
  </sheetData>
  <phoneticPr fontId="5" type="noConversion"/>
  <conditionalFormatting sqref="A3:C3 A7:C15 A17:C17 A24:C24 A1:E2 A4:E6 A16:E16 A18:E23 A25:E37 E17 E24"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39:E44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orientation="portrait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7D4816-98FE-4D04-B493-94F0BBF084D4}">
  <dimension ref="A1:P40"/>
  <sheetViews>
    <sheetView workbookViewId="0">
      <selection activeCell="P32" sqref="P32"/>
    </sheetView>
  </sheetViews>
  <sheetFormatPr defaultRowHeight="15.5" x14ac:dyDescent="0.35"/>
  <cols>
    <col min="1" max="1" width="33.26953125" style="2" customWidth="1"/>
    <col min="2" max="2" width="35.26953125" customWidth="1"/>
    <col min="3" max="3" width="26.81640625" style="6" bestFit="1" customWidth="1"/>
    <col min="4" max="4" width="5.81640625" style="6" customWidth="1"/>
    <col min="5" max="5" width="12.6328125" style="6" bestFit="1" customWidth="1"/>
    <col min="6" max="8" width="12" style="6" bestFit="1" customWidth="1"/>
    <col min="9" max="9" width="12.6328125" bestFit="1" customWidth="1"/>
    <col min="10" max="10" width="12" customWidth="1"/>
    <col min="11" max="11" width="12" bestFit="1" customWidth="1"/>
    <col min="12" max="12" width="13.08984375" bestFit="1" customWidth="1"/>
    <col min="13" max="13" width="12.6328125" bestFit="1" customWidth="1"/>
    <col min="14" max="14" width="12" customWidth="1"/>
    <col min="15" max="15" width="12" bestFit="1" customWidth="1"/>
    <col min="16" max="16" width="12.81640625" bestFit="1" customWidth="1"/>
  </cols>
  <sheetData>
    <row r="1" spans="1:16" ht="16" thickBot="1" x14ac:dyDescent="0.4">
      <c r="A1" s="2" t="s">
        <v>13</v>
      </c>
      <c r="E1" s="62" t="s">
        <v>44</v>
      </c>
      <c r="F1" s="63"/>
      <c r="G1" s="63"/>
      <c r="H1" s="63"/>
      <c r="I1" s="62" t="s">
        <v>44</v>
      </c>
      <c r="J1" s="63"/>
      <c r="K1" s="63"/>
      <c r="L1" s="64"/>
      <c r="M1" s="62" t="s">
        <v>44</v>
      </c>
      <c r="N1" s="63"/>
      <c r="O1" s="63"/>
      <c r="P1" s="64"/>
    </row>
    <row r="2" spans="1:16" x14ac:dyDescent="0.35">
      <c r="A2" s="2" t="s">
        <v>14</v>
      </c>
      <c r="E2" s="31"/>
      <c r="F2" s="32"/>
      <c r="G2" s="32"/>
      <c r="H2" s="32"/>
      <c r="I2" s="31"/>
      <c r="J2" s="32"/>
      <c r="K2" s="32"/>
      <c r="L2" s="33"/>
      <c r="M2" s="31"/>
      <c r="N2" s="32"/>
      <c r="O2" s="32"/>
      <c r="P2" s="33"/>
    </row>
    <row r="3" spans="1:16" x14ac:dyDescent="0.35">
      <c r="A3" s="2" t="s">
        <v>15</v>
      </c>
      <c r="E3" s="31"/>
      <c r="F3" s="32"/>
      <c r="G3" s="32"/>
      <c r="H3" s="32"/>
      <c r="I3" s="31"/>
      <c r="J3" s="32"/>
      <c r="K3" s="32"/>
      <c r="L3" s="33"/>
      <c r="M3" s="31"/>
      <c r="N3" s="32"/>
      <c r="O3" s="32"/>
      <c r="P3" s="33"/>
    </row>
    <row r="4" spans="1:16" x14ac:dyDescent="0.35">
      <c r="E4" s="31"/>
      <c r="F4" s="32"/>
      <c r="G4" s="32"/>
      <c r="H4" s="32"/>
      <c r="I4" s="31"/>
      <c r="J4" s="32"/>
      <c r="K4" s="32"/>
      <c r="L4" s="33"/>
      <c r="M4" s="31"/>
      <c r="N4" s="32"/>
      <c r="O4" s="32"/>
      <c r="P4" s="33"/>
    </row>
    <row r="5" spans="1:16" x14ac:dyDescent="0.35">
      <c r="A5" s="2" t="s">
        <v>16</v>
      </c>
      <c r="B5" s="2" t="s">
        <v>17</v>
      </c>
      <c r="E5" s="31"/>
      <c r="F5" s="32"/>
      <c r="G5" s="32"/>
      <c r="H5" s="32"/>
      <c r="I5" s="31"/>
      <c r="J5" s="32"/>
      <c r="K5" s="32"/>
      <c r="L5" s="33"/>
      <c r="M5" s="31"/>
      <c r="N5" s="32"/>
      <c r="O5" s="32"/>
      <c r="P5" s="33"/>
    </row>
    <row r="6" spans="1:16" x14ac:dyDescent="0.35">
      <c r="A6" s="7" t="s">
        <v>18</v>
      </c>
      <c r="E6" s="31"/>
      <c r="F6" s="72" t="s">
        <v>45</v>
      </c>
      <c r="G6" s="72" t="s">
        <v>46</v>
      </c>
      <c r="H6" s="72" t="s">
        <v>47</v>
      </c>
      <c r="I6" s="31"/>
      <c r="J6" s="72" t="s">
        <v>212</v>
      </c>
      <c r="K6" s="72" t="s">
        <v>213</v>
      </c>
      <c r="L6" s="87" t="s">
        <v>214</v>
      </c>
      <c r="M6" s="31"/>
      <c r="N6" s="72" t="s">
        <v>225</v>
      </c>
      <c r="O6" s="72" t="s">
        <v>226</v>
      </c>
      <c r="P6" s="87" t="s">
        <v>227</v>
      </c>
    </row>
    <row r="7" spans="1:16" x14ac:dyDescent="0.35">
      <c r="A7" s="2" t="s">
        <v>19</v>
      </c>
      <c r="B7" t="s">
        <v>20</v>
      </c>
      <c r="C7" s="6">
        <v>2612.5100000000002</v>
      </c>
      <c r="E7" s="31"/>
      <c r="F7" s="32"/>
      <c r="G7" s="32">
        <v>237.5</v>
      </c>
      <c r="H7" s="32">
        <v>237.5</v>
      </c>
      <c r="I7" s="31"/>
      <c r="J7" s="32">
        <v>237.51</v>
      </c>
      <c r="K7" s="32">
        <v>237.5</v>
      </c>
      <c r="L7" s="33">
        <v>237.5</v>
      </c>
      <c r="M7" s="31"/>
      <c r="N7" s="32">
        <v>237.51</v>
      </c>
      <c r="O7" s="32">
        <v>237.5</v>
      </c>
      <c r="P7" s="33">
        <v>237.5</v>
      </c>
    </row>
    <row r="8" spans="1:16" x14ac:dyDescent="0.35">
      <c r="A8" s="2" t="s">
        <v>21</v>
      </c>
      <c r="B8" t="s">
        <v>22</v>
      </c>
      <c r="C8" s="6">
        <v>3732.95</v>
      </c>
      <c r="E8" s="31"/>
      <c r="F8" s="32"/>
      <c r="G8" s="32">
        <v>0</v>
      </c>
      <c r="H8" s="32">
        <v>357.95</v>
      </c>
      <c r="I8" s="31"/>
      <c r="J8" s="32">
        <v>375</v>
      </c>
      <c r="K8" s="32">
        <v>375</v>
      </c>
      <c r="L8" s="33">
        <v>375</v>
      </c>
      <c r="M8" s="31"/>
      <c r="N8" s="32">
        <v>375</v>
      </c>
      <c r="O8" s="32">
        <v>375</v>
      </c>
      <c r="P8" s="33">
        <v>375</v>
      </c>
    </row>
    <row r="9" spans="1:16" x14ac:dyDescent="0.35">
      <c r="A9" s="2" t="s">
        <v>23</v>
      </c>
      <c r="B9" t="s">
        <v>24</v>
      </c>
      <c r="C9" s="6">
        <v>1833.27</v>
      </c>
      <c r="E9" s="31"/>
      <c r="F9" s="32"/>
      <c r="G9" s="32">
        <v>166.66</v>
      </c>
      <c r="H9" s="32">
        <v>166.67</v>
      </c>
      <c r="I9" s="31"/>
      <c r="J9" s="32">
        <v>166.66</v>
      </c>
      <c r="K9" s="32">
        <v>166.67</v>
      </c>
      <c r="L9" s="33">
        <v>166.67</v>
      </c>
      <c r="M9" s="31"/>
      <c r="N9" s="32">
        <v>166.68</v>
      </c>
      <c r="O9" s="32">
        <v>166.66</v>
      </c>
      <c r="P9" s="33">
        <v>166.67</v>
      </c>
    </row>
    <row r="10" spans="1:16" x14ac:dyDescent="0.35">
      <c r="A10" s="2" t="s">
        <v>25</v>
      </c>
      <c r="B10" t="s">
        <v>26</v>
      </c>
      <c r="C10" s="6">
        <v>1237.49</v>
      </c>
      <c r="E10" s="31"/>
      <c r="F10" s="32"/>
      <c r="G10" s="32">
        <v>112.5</v>
      </c>
      <c r="H10" s="32">
        <v>112.49</v>
      </c>
      <c r="I10" s="31"/>
      <c r="J10" s="32">
        <v>112.5</v>
      </c>
      <c r="K10" s="32">
        <v>112.5</v>
      </c>
      <c r="L10" s="33">
        <v>112.5</v>
      </c>
      <c r="M10" s="31"/>
      <c r="N10" s="32">
        <v>112.5</v>
      </c>
      <c r="O10" s="32">
        <v>128.5</v>
      </c>
      <c r="P10" s="33">
        <v>112.51</v>
      </c>
    </row>
    <row r="11" spans="1:16" x14ac:dyDescent="0.35">
      <c r="A11" s="20"/>
      <c r="B11" s="21" t="s">
        <v>27</v>
      </c>
      <c r="C11" s="22">
        <f>SUM(C7:C10)</f>
        <v>9416.2199999999993</v>
      </c>
      <c r="D11" s="22"/>
      <c r="E11" s="34"/>
      <c r="F11" s="35">
        <f>SUM(F7:F10)</f>
        <v>0</v>
      </c>
      <c r="G11" s="35">
        <f t="shared" ref="G11:H11" si="0">SUM(G7:G10)</f>
        <v>516.66</v>
      </c>
      <c r="H11" s="35">
        <f t="shared" si="0"/>
        <v>874.61</v>
      </c>
      <c r="I11" s="34"/>
      <c r="J11" s="35">
        <f>SUM(J7:J10)</f>
        <v>891.67</v>
      </c>
      <c r="K11" s="35">
        <f>SUM(K7:K10)</f>
        <v>891.67</v>
      </c>
      <c r="L11" s="36">
        <f>SUM(L7:L10)</f>
        <v>891.67</v>
      </c>
      <c r="M11" s="34"/>
      <c r="N11" s="35">
        <f>SUM(N7:N10)</f>
        <v>891.69</v>
      </c>
      <c r="O11" s="35">
        <f>SUM(O7:O10)</f>
        <v>907.66</v>
      </c>
      <c r="P11" s="36">
        <f t="shared" ref="P11" si="1">SUM(P7:P10)</f>
        <v>891.68</v>
      </c>
    </row>
    <row r="12" spans="1:16" x14ac:dyDescent="0.35">
      <c r="E12" s="31"/>
      <c r="F12" s="32"/>
      <c r="G12" s="32"/>
      <c r="H12" s="32"/>
      <c r="I12" s="31"/>
      <c r="J12" s="32"/>
      <c r="K12" s="32"/>
      <c r="L12" s="33"/>
      <c r="M12" s="31"/>
      <c r="N12" s="32"/>
      <c r="O12" s="32"/>
      <c r="P12" s="33"/>
    </row>
    <row r="13" spans="1:16" x14ac:dyDescent="0.35">
      <c r="A13" s="23" t="s">
        <v>28</v>
      </c>
      <c r="B13" s="24" t="s">
        <v>29</v>
      </c>
      <c r="C13" s="25">
        <v>2978.76</v>
      </c>
      <c r="D13" s="25"/>
      <c r="E13" s="37"/>
      <c r="F13" s="38"/>
      <c r="G13" s="38">
        <v>184.57</v>
      </c>
      <c r="H13" s="38">
        <v>274.19</v>
      </c>
      <c r="I13" s="37"/>
      <c r="J13" s="38">
        <v>278.41000000000003</v>
      </c>
      <c r="K13" s="38">
        <v>278.39999999999998</v>
      </c>
      <c r="L13" s="39">
        <v>278.39999999999998</v>
      </c>
      <c r="M13" s="37"/>
      <c r="N13" s="38">
        <v>273.33</v>
      </c>
      <c r="O13" s="38">
        <v>276.12</v>
      </c>
      <c r="P13" s="39">
        <v>273.31</v>
      </c>
    </row>
    <row r="14" spans="1:16" x14ac:dyDescent="0.35">
      <c r="E14" s="31"/>
      <c r="F14" s="32"/>
      <c r="G14" s="32"/>
      <c r="H14" s="32"/>
      <c r="I14" s="31"/>
      <c r="J14" s="32"/>
      <c r="K14" s="32"/>
      <c r="L14" s="33"/>
      <c r="M14" s="31"/>
      <c r="N14" s="32"/>
      <c r="O14" s="32"/>
      <c r="P14" s="33"/>
    </row>
    <row r="15" spans="1:16" x14ac:dyDescent="0.35">
      <c r="A15" s="26" t="s">
        <v>30</v>
      </c>
      <c r="B15" s="27"/>
      <c r="C15" s="28">
        <f>SUM(C11,C13)</f>
        <v>12394.98</v>
      </c>
      <c r="D15" s="28"/>
      <c r="E15" s="40"/>
      <c r="F15" s="41"/>
      <c r="G15" s="41">
        <f>+G13+G11</f>
        <v>701.23</v>
      </c>
      <c r="H15" s="41">
        <f>+H13+H11</f>
        <v>1148.8</v>
      </c>
      <c r="I15" s="40"/>
      <c r="J15" s="41">
        <f>+J13+J11</f>
        <v>1170.08</v>
      </c>
      <c r="K15" s="41">
        <f>+K13+K11</f>
        <v>1170.07</v>
      </c>
      <c r="L15" s="42">
        <f>+L13+L11</f>
        <v>1170.07</v>
      </c>
      <c r="M15" s="40"/>
      <c r="N15" s="41">
        <f>+N13+N11</f>
        <v>1165.02</v>
      </c>
      <c r="O15" s="41">
        <f>+O13+O11</f>
        <v>1183.78</v>
      </c>
      <c r="P15" s="41">
        <f>+P13+P11</f>
        <v>1164.99</v>
      </c>
    </row>
    <row r="16" spans="1:16" x14ac:dyDescent="0.35">
      <c r="E16" s="31"/>
      <c r="F16" s="32"/>
      <c r="G16" s="32"/>
      <c r="H16" s="32"/>
      <c r="I16" s="31"/>
      <c r="J16" s="32"/>
      <c r="K16" s="32"/>
      <c r="L16" s="33"/>
      <c r="M16" s="31"/>
      <c r="N16" s="32"/>
      <c r="O16" s="32"/>
      <c r="P16" s="33"/>
    </row>
    <row r="17" spans="1:16" x14ac:dyDescent="0.35">
      <c r="A17" s="7" t="s">
        <v>31</v>
      </c>
      <c r="E17" s="31"/>
      <c r="F17" s="32"/>
      <c r="G17" s="32"/>
      <c r="H17" s="32"/>
      <c r="I17" s="31"/>
      <c r="J17" s="32"/>
      <c r="K17" s="32"/>
      <c r="L17" s="33"/>
      <c r="M17" s="31"/>
      <c r="N17" s="32"/>
      <c r="O17" s="32"/>
      <c r="P17" s="33"/>
    </row>
    <row r="18" spans="1:16" x14ac:dyDescent="0.35">
      <c r="A18" s="8"/>
      <c r="B18" s="9"/>
      <c r="C18" s="10"/>
      <c r="D18" s="10"/>
      <c r="E18" s="43"/>
      <c r="F18" s="44"/>
      <c r="G18" s="44"/>
      <c r="H18" s="44"/>
      <c r="I18" s="43"/>
      <c r="J18" s="44"/>
      <c r="K18" s="44"/>
      <c r="L18" s="45"/>
      <c r="M18" s="43"/>
      <c r="N18" s="44"/>
      <c r="O18" s="44"/>
      <c r="P18" s="45"/>
    </row>
    <row r="19" spans="1:16" x14ac:dyDescent="0.35">
      <c r="A19" s="11" t="s">
        <v>32</v>
      </c>
      <c r="B19" s="9" t="s">
        <v>33</v>
      </c>
      <c r="C19" s="10">
        <v>4214</v>
      </c>
      <c r="D19" s="10"/>
      <c r="E19" s="46"/>
      <c r="F19" s="44"/>
      <c r="G19" s="44"/>
      <c r="H19" s="44"/>
      <c r="I19" s="46"/>
      <c r="J19" s="44"/>
      <c r="K19" s="44"/>
      <c r="L19" s="45">
        <v>4214</v>
      </c>
      <c r="M19" s="46"/>
      <c r="N19" s="44"/>
      <c r="O19" s="44"/>
      <c r="P19" s="45"/>
    </row>
    <row r="20" spans="1:16" x14ac:dyDescent="0.35">
      <c r="A20" s="12"/>
      <c r="B20" s="13"/>
      <c r="C20" s="14"/>
      <c r="D20" s="14"/>
      <c r="E20" s="47"/>
      <c r="F20" s="48"/>
      <c r="G20" s="48"/>
      <c r="H20" s="48"/>
      <c r="I20" s="47"/>
      <c r="J20" s="48"/>
      <c r="K20" s="48"/>
      <c r="L20" s="49"/>
      <c r="M20" s="47"/>
      <c r="N20" s="48"/>
      <c r="O20" s="48"/>
      <c r="P20" s="49"/>
    </row>
    <row r="21" spans="1:16" x14ac:dyDescent="0.35">
      <c r="A21" s="12" t="s">
        <v>34</v>
      </c>
      <c r="B21" s="13" t="s">
        <v>35</v>
      </c>
      <c r="C21" s="14">
        <v>147937.07999999999</v>
      </c>
      <c r="D21" s="14"/>
      <c r="E21" s="50"/>
      <c r="F21" s="51"/>
      <c r="G21" s="51">
        <v>13401</v>
      </c>
      <c r="H21" s="51">
        <v>87421.38</v>
      </c>
      <c r="I21" s="50"/>
      <c r="J21" s="51">
        <v>1493.84</v>
      </c>
      <c r="K21" s="51"/>
      <c r="L21" s="52">
        <v>22810.99</v>
      </c>
      <c r="M21" s="50"/>
      <c r="N21" s="51">
        <v>0</v>
      </c>
      <c r="O21" s="51"/>
      <c r="P21" s="52">
        <v>1289</v>
      </c>
    </row>
    <row r="22" spans="1:16" x14ac:dyDescent="0.35">
      <c r="A22" s="15"/>
      <c r="B22" s="16"/>
      <c r="C22" s="17"/>
      <c r="D22" s="17"/>
      <c r="E22" s="53"/>
      <c r="F22" s="54"/>
      <c r="G22" s="54"/>
      <c r="H22" s="54"/>
      <c r="I22" s="53"/>
      <c r="J22" s="54"/>
      <c r="K22" s="54"/>
      <c r="L22" s="55"/>
      <c r="M22" s="53"/>
      <c r="N22" s="54"/>
      <c r="O22" s="54"/>
      <c r="P22" s="55"/>
    </row>
    <row r="23" spans="1:16" x14ac:dyDescent="0.35">
      <c r="A23" s="15" t="s">
        <v>36</v>
      </c>
      <c r="B23" s="16" t="s">
        <v>37</v>
      </c>
      <c r="C23" s="17">
        <v>62726.94</v>
      </c>
      <c r="D23" s="17"/>
      <c r="E23" s="56"/>
      <c r="F23" s="54"/>
      <c r="G23" s="54"/>
      <c r="H23" s="54"/>
      <c r="I23" s="56"/>
      <c r="J23" s="54">
        <v>32617.919999999998</v>
      </c>
      <c r="K23" s="54"/>
      <c r="L23" s="55"/>
      <c r="M23" s="56"/>
      <c r="N23" s="54">
        <v>0</v>
      </c>
      <c r="O23" s="54">
        <v>2509.0700000000002</v>
      </c>
      <c r="P23" s="55"/>
    </row>
    <row r="24" spans="1:16" x14ac:dyDescent="0.35">
      <c r="A24" s="18"/>
      <c r="B24" s="18" t="s">
        <v>38</v>
      </c>
      <c r="C24" s="19">
        <f>SUM(C19:C23)</f>
        <v>214878.02</v>
      </c>
      <c r="D24" s="19"/>
      <c r="E24" s="57"/>
      <c r="F24" s="58"/>
      <c r="G24" s="58">
        <f>SUM(G18:G23)</f>
        <v>13401</v>
      </c>
      <c r="H24" s="58">
        <f>SUM(H18:H23)</f>
        <v>87421.38</v>
      </c>
      <c r="I24" s="57"/>
      <c r="J24" s="58">
        <f>SUM(J18:J23)</f>
        <v>34111.759999999995</v>
      </c>
      <c r="K24" s="58">
        <f t="shared" ref="K24:L24" si="2">SUM(K18:K23)</f>
        <v>0</v>
      </c>
      <c r="L24" s="59">
        <f t="shared" si="2"/>
        <v>27024.99</v>
      </c>
      <c r="M24" s="57"/>
      <c r="N24" s="58">
        <f>SUM(N18:N23)</f>
        <v>0</v>
      </c>
      <c r="O24" s="58">
        <f t="shared" ref="O24:P24" si="3">SUM(O18:O23)</f>
        <v>2509.0700000000002</v>
      </c>
      <c r="P24" s="59">
        <f t="shared" si="3"/>
        <v>1289</v>
      </c>
    </row>
    <row r="25" spans="1:16" x14ac:dyDescent="0.35">
      <c r="E25" s="31"/>
      <c r="F25" s="32"/>
      <c r="G25" s="32"/>
      <c r="H25" s="32"/>
      <c r="I25" s="31"/>
      <c r="J25" s="32"/>
      <c r="K25" s="32"/>
      <c r="L25" s="33"/>
      <c r="M25" s="31"/>
      <c r="N25" s="32"/>
      <c r="O25" s="32"/>
      <c r="P25" s="33"/>
    </row>
    <row r="26" spans="1:16" x14ac:dyDescent="0.35">
      <c r="A26" s="65" t="s">
        <v>39</v>
      </c>
      <c r="B26" s="66"/>
      <c r="C26" s="67">
        <f>SUM(C15,C24)</f>
        <v>227273</v>
      </c>
      <c r="D26" s="67"/>
      <c r="E26" s="68"/>
      <c r="F26" s="69"/>
      <c r="G26" s="69">
        <f>+G21+G15</f>
        <v>14102.23</v>
      </c>
      <c r="H26" s="69">
        <f>+H21+H15</f>
        <v>88570.180000000008</v>
      </c>
      <c r="I26" s="68"/>
      <c r="J26" s="69">
        <f>+J24+J15</f>
        <v>35281.839999999997</v>
      </c>
      <c r="K26" s="69">
        <f t="shared" ref="K26:L26" si="4">+K24+K15</f>
        <v>1170.07</v>
      </c>
      <c r="L26" s="70">
        <f t="shared" si="4"/>
        <v>28195.06</v>
      </c>
      <c r="M26" s="68"/>
      <c r="N26" s="69">
        <f>+N24+N15</f>
        <v>1165.02</v>
      </c>
      <c r="O26" s="69">
        <f t="shared" ref="O26:P26" si="5">+O24+O15</f>
        <v>3692.8500000000004</v>
      </c>
      <c r="P26" s="70">
        <f t="shared" si="5"/>
        <v>2453.9899999999998</v>
      </c>
    </row>
    <row r="27" spans="1:16" x14ac:dyDescent="0.35">
      <c r="E27" s="31"/>
      <c r="F27" s="32"/>
      <c r="G27" s="32"/>
      <c r="H27" s="32"/>
      <c r="I27" s="31"/>
      <c r="J27" s="32"/>
      <c r="K27" s="32"/>
      <c r="L27" s="33"/>
      <c r="M27" s="31"/>
      <c r="N27" s="32"/>
      <c r="O27" s="32"/>
      <c r="P27" s="33"/>
    </row>
    <row r="28" spans="1:16" x14ac:dyDescent="0.35">
      <c r="A28" s="65" t="s">
        <v>40</v>
      </c>
      <c r="B28" s="66" t="s">
        <v>41</v>
      </c>
      <c r="C28" s="67">
        <v>22727</v>
      </c>
      <c r="D28" s="67"/>
      <c r="E28" s="68"/>
      <c r="F28" s="69"/>
      <c r="G28" s="69">
        <v>1410.25</v>
      </c>
      <c r="H28" s="69">
        <v>8857.1</v>
      </c>
      <c r="I28" s="68"/>
      <c r="J28" s="69">
        <v>3528.26</v>
      </c>
      <c r="K28" s="69">
        <v>117.04</v>
      </c>
      <c r="L28" s="70">
        <v>2819.55</v>
      </c>
      <c r="M28" s="68"/>
      <c r="N28" s="69">
        <v>116.52</v>
      </c>
      <c r="O28" s="69">
        <v>369.33</v>
      </c>
      <c r="P28" s="70">
        <v>245.42</v>
      </c>
    </row>
    <row r="29" spans="1:16" x14ac:dyDescent="0.35">
      <c r="E29" s="31"/>
      <c r="F29" s="32"/>
      <c r="G29" s="32"/>
      <c r="H29" s="32"/>
      <c r="I29" s="31"/>
      <c r="J29" s="32"/>
      <c r="K29" s="32"/>
      <c r="L29" s="33"/>
      <c r="M29" s="31"/>
      <c r="N29" s="32"/>
      <c r="O29" s="32"/>
      <c r="P29" s="33"/>
    </row>
    <row r="30" spans="1:16" ht="16" thickBot="1" x14ac:dyDescent="0.4">
      <c r="A30" s="29" t="s">
        <v>42</v>
      </c>
      <c r="B30" s="30"/>
      <c r="C30" s="71">
        <f>SUM(C26:C29)</f>
        <v>250000</v>
      </c>
      <c r="D30" s="5"/>
      <c r="E30" s="60"/>
      <c r="F30" s="61"/>
      <c r="G30" s="61">
        <f>+G28+G26</f>
        <v>15512.48</v>
      </c>
      <c r="H30" s="61">
        <f>+H28+H24+H15</f>
        <v>97427.280000000013</v>
      </c>
      <c r="I30" s="60"/>
      <c r="J30" s="61">
        <f>+J28+J26</f>
        <v>38810.1</v>
      </c>
      <c r="K30" s="61">
        <f>+K28+K26</f>
        <v>1287.1099999999999</v>
      </c>
      <c r="L30" s="61">
        <f>+L28+L26</f>
        <v>31014.61</v>
      </c>
      <c r="M30" s="60"/>
      <c r="N30" s="61">
        <f>+N28+N26</f>
        <v>1281.54</v>
      </c>
      <c r="O30" s="61">
        <f>+O28+O26</f>
        <v>4062.1800000000003</v>
      </c>
      <c r="P30" s="61">
        <f>+P28+P26</f>
        <v>2699.41</v>
      </c>
    </row>
    <row r="40" spans="8:8" x14ac:dyDescent="0.35">
      <c r="H40" s="6" t="s">
        <v>223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2F7F5D-C50B-4ED1-90E0-4DE1E9B7B2FB}">
  <sheetPr codeName="Sheet1"/>
  <dimension ref="A1:G59"/>
  <sheetViews>
    <sheetView topLeftCell="A5" workbookViewId="0">
      <selection activeCell="E25" sqref="E25"/>
    </sheetView>
  </sheetViews>
  <sheetFormatPr defaultRowHeight="15.5" x14ac:dyDescent="0.35"/>
  <cols>
    <col min="1" max="1" width="10.81640625" customWidth="1"/>
    <col min="2" max="2" width="34.453125" bestFit="1" customWidth="1"/>
    <col min="3" max="3" width="47" bestFit="1" customWidth="1"/>
    <col min="4" max="4" width="23.453125" bestFit="1" customWidth="1"/>
    <col min="5" max="5" width="30.90625" bestFit="1" customWidth="1"/>
    <col min="6" max="6" width="14.1796875" customWidth="1"/>
    <col min="7" max="7" width="13.6328125" customWidth="1"/>
  </cols>
  <sheetData>
    <row r="1" spans="1:7" x14ac:dyDescent="0.35">
      <c r="A1" s="79" t="s">
        <v>115</v>
      </c>
      <c r="B1" s="30"/>
    </row>
    <row r="3" spans="1:7" ht="27.5" customHeight="1" x14ac:dyDescent="0.35">
      <c r="A3" t="s">
        <v>191</v>
      </c>
      <c r="B3" s="2" t="s">
        <v>116</v>
      </c>
      <c r="C3" s="2" t="s">
        <v>117</v>
      </c>
      <c r="D3" s="2" t="s">
        <v>118</v>
      </c>
      <c r="E3" s="2" t="s">
        <v>119</v>
      </c>
      <c r="F3" s="2" t="s">
        <v>120</v>
      </c>
      <c r="G3" s="2" t="s">
        <v>224</v>
      </c>
    </row>
    <row r="4" spans="1:7" ht="27.5" customHeight="1" x14ac:dyDescent="0.35">
      <c r="A4">
        <v>1</v>
      </c>
      <c r="B4" t="s">
        <v>121</v>
      </c>
      <c r="C4" t="s">
        <v>177</v>
      </c>
      <c r="D4" t="s">
        <v>134</v>
      </c>
      <c r="E4" t="s">
        <v>156</v>
      </c>
      <c r="F4" t="s">
        <v>169</v>
      </c>
    </row>
    <row r="5" spans="1:7" ht="27.5" customHeight="1" x14ac:dyDescent="0.35">
      <c r="A5">
        <v>2</v>
      </c>
      <c r="B5" t="s">
        <v>122</v>
      </c>
      <c r="C5" t="s">
        <v>178</v>
      </c>
      <c r="D5" t="s">
        <v>135</v>
      </c>
      <c r="E5" t="s">
        <v>157</v>
      </c>
    </row>
    <row r="6" spans="1:7" ht="27.5" customHeight="1" x14ac:dyDescent="0.35">
      <c r="D6" t="s">
        <v>140</v>
      </c>
      <c r="E6" t="s">
        <v>141</v>
      </c>
      <c r="F6" t="s">
        <v>142</v>
      </c>
    </row>
    <row r="7" spans="1:7" ht="27.5" customHeight="1" x14ac:dyDescent="0.35">
      <c r="A7">
        <v>3</v>
      </c>
      <c r="B7" t="s">
        <v>123</v>
      </c>
      <c r="C7" t="s">
        <v>179</v>
      </c>
      <c r="D7" t="s">
        <v>136</v>
      </c>
      <c r="E7" t="s">
        <v>158</v>
      </c>
      <c r="F7" t="s">
        <v>208</v>
      </c>
    </row>
    <row r="8" spans="1:7" ht="27.5" customHeight="1" x14ac:dyDescent="0.35">
      <c r="A8">
        <v>4</v>
      </c>
      <c r="B8" t="s">
        <v>124</v>
      </c>
      <c r="C8" t="s">
        <v>180</v>
      </c>
      <c r="D8" t="s">
        <v>146</v>
      </c>
      <c r="E8" t="s">
        <v>159</v>
      </c>
      <c r="F8" t="s">
        <v>170</v>
      </c>
    </row>
    <row r="9" spans="1:7" ht="27.5" customHeight="1" x14ac:dyDescent="0.35">
      <c r="A9">
        <v>5</v>
      </c>
      <c r="B9" t="s">
        <v>125</v>
      </c>
      <c r="C9" t="s">
        <v>181</v>
      </c>
      <c r="D9" t="s">
        <v>147</v>
      </c>
      <c r="E9" t="s">
        <v>160</v>
      </c>
      <c r="F9" t="s">
        <v>171</v>
      </c>
    </row>
    <row r="10" spans="1:7" ht="27.5" customHeight="1" x14ac:dyDescent="0.35">
      <c r="A10">
        <v>6</v>
      </c>
      <c r="B10" t="s">
        <v>126</v>
      </c>
      <c r="C10" t="s">
        <v>182</v>
      </c>
      <c r="D10" t="s">
        <v>148</v>
      </c>
      <c r="E10" t="s">
        <v>161</v>
      </c>
      <c r="F10" t="s">
        <v>172</v>
      </c>
    </row>
    <row r="11" spans="1:7" ht="27.5" customHeight="1" x14ac:dyDescent="0.35">
      <c r="A11">
        <v>7</v>
      </c>
      <c r="B11" t="s">
        <v>127</v>
      </c>
      <c r="C11" t="s">
        <v>144</v>
      </c>
      <c r="D11" t="s">
        <v>149</v>
      </c>
      <c r="E11" t="s">
        <v>162</v>
      </c>
      <c r="F11" t="s">
        <v>173</v>
      </c>
    </row>
    <row r="12" spans="1:7" ht="27.5" customHeight="1" x14ac:dyDescent="0.35">
      <c r="A12">
        <v>8</v>
      </c>
      <c r="B12" t="s">
        <v>128</v>
      </c>
      <c r="C12" t="s">
        <v>183</v>
      </c>
      <c r="D12" t="s">
        <v>150</v>
      </c>
      <c r="E12" t="s">
        <v>163</v>
      </c>
      <c r="F12" t="s">
        <v>174</v>
      </c>
    </row>
    <row r="13" spans="1:7" ht="27.5" customHeight="1" x14ac:dyDescent="0.35">
      <c r="A13">
        <v>9</v>
      </c>
      <c r="B13" t="s">
        <v>129</v>
      </c>
      <c r="C13" t="s">
        <v>184</v>
      </c>
      <c r="D13" t="s">
        <v>151</v>
      </c>
      <c r="E13" t="s">
        <v>164</v>
      </c>
      <c r="F13" t="s">
        <v>209</v>
      </c>
    </row>
    <row r="14" spans="1:7" ht="27.5" customHeight="1" x14ac:dyDescent="0.35">
      <c r="A14">
        <v>10</v>
      </c>
      <c r="B14" t="s">
        <v>130</v>
      </c>
      <c r="C14" t="s">
        <v>185</v>
      </c>
      <c r="D14" t="s">
        <v>152</v>
      </c>
      <c r="E14" t="s">
        <v>165</v>
      </c>
      <c r="F14" t="s">
        <v>175</v>
      </c>
    </row>
    <row r="15" spans="1:7" ht="27.5" customHeight="1" x14ac:dyDescent="0.35">
      <c r="A15">
        <v>11</v>
      </c>
      <c r="B15" t="s">
        <v>131</v>
      </c>
      <c r="C15" t="s">
        <v>186</v>
      </c>
      <c r="D15" t="s">
        <v>153</v>
      </c>
      <c r="E15" t="s">
        <v>166</v>
      </c>
      <c r="F15" t="s">
        <v>210</v>
      </c>
    </row>
    <row r="16" spans="1:7" ht="27.5" customHeight="1" x14ac:dyDescent="0.35">
      <c r="A16">
        <v>12</v>
      </c>
      <c r="B16" t="s">
        <v>132</v>
      </c>
      <c r="C16" t="s">
        <v>187</v>
      </c>
      <c r="D16" t="s">
        <v>154</v>
      </c>
      <c r="E16" t="s">
        <v>167</v>
      </c>
      <c r="F16" t="s">
        <v>211</v>
      </c>
    </row>
    <row r="17" spans="1:6" ht="27.5" customHeight="1" x14ac:dyDescent="0.35">
      <c r="A17">
        <v>13</v>
      </c>
      <c r="B17" t="s">
        <v>133</v>
      </c>
      <c r="C17" t="s">
        <v>188</v>
      </c>
      <c r="D17" t="s">
        <v>155</v>
      </c>
      <c r="E17" t="s">
        <v>168</v>
      </c>
      <c r="F17" t="s">
        <v>176</v>
      </c>
    </row>
    <row r="19" spans="1:6" s="88" customFormat="1" ht="20.5" x14ac:dyDescent="0.45">
      <c r="A19" s="88">
        <v>14</v>
      </c>
      <c r="B19" s="88" t="s">
        <v>234</v>
      </c>
      <c r="C19" s="88" t="s">
        <v>235</v>
      </c>
      <c r="D19" s="88" t="s">
        <v>236</v>
      </c>
      <c r="E19" s="88" t="s">
        <v>237</v>
      </c>
      <c r="F19" s="88" t="s">
        <v>238</v>
      </c>
    </row>
    <row r="20" spans="1:6" s="88" customFormat="1" ht="20.5" x14ac:dyDescent="0.45">
      <c r="A20" s="88">
        <v>15</v>
      </c>
      <c r="B20" s="88" t="s">
        <v>239</v>
      </c>
      <c r="C20" s="88" t="s">
        <v>240</v>
      </c>
      <c r="D20" s="88" t="s">
        <v>241</v>
      </c>
      <c r="F20" s="88" t="s">
        <v>242</v>
      </c>
    </row>
    <row r="21" spans="1:6" s="88" customFormat="1" ht="20.5" x14ac:dyDescent="0.45">
      <c r="A21" s="88">
        <v>16</v>
      </c>
      <c r="B21" s="88" t="s">
        <v>243</v>
      </c>
      <c r="C21" s="88" t="s">
        <v>244</v>
      </c>
      <c r="D21" s="88" t="s">
        <v>245</v>
      </c>
      <c r="F21" s="88" t="s">
        <v>246</v>
      </c>
    </row>
    <row r="22" spans="1:6" s="88" customFormat="1" ht="20.5" x14ac:dyDescent="0.45">
      <c r="A22" s="88">
        <v>17</v>
      </c>
      <c r="B22" s="88" t="s">
        <v>247</v>
      </c>
      <c r="C22" s="88" t="s">
        <v>248</v>
      </c>
      <c r="D22" s="88" t="s">
        <v>249</v>
      </c>
      <c r="F22" s="88" t="s">
        <v>250</v>
      </c>
    </row>
    <row r="23" spans="1:6" s="88" customFormat="1" ht="20.5" x14ac:dyDescent="0.45">
      <c r="A23" s="88">
        <v>18</v>
      </c>
    </row>
    <row r="24" spans="1:6" s="88" customFormat="1" ht="20.5" x14ac:dyDescent="0.45">
      <c r="A24" s="88">
        <v>19</v>
      </c>
    </row>
    <row r="25" spans="1:6" s="88" customFormat="1" ht="20.5" x14ac:dyDescent="0.45">
      <c r="A25" s="88">
        <v>20</v>
      </c>
    </row>
    <row r="26" spans="1:6" s="88" customFormat="1" ht="20.5" x14ac:dyDescent="0.45">
      <c r="A26" s="88">
        <v>21</v>
      </c>
    </row>
    <row r="27" spans="1:6" s="88" customFormat="1" ht="20.5" x14ac:dyDescent="0.45">
      <c r="A27" s="88">
        <v>22</v>
      </c>
    </row>
    <row r="28" spans="1:6" s="88" customFormat="1" ht="20.5" x14ac:dyDescent="0.45">
      <c r="A28" s="88">
        <v>23</v>
      </c>
    </row>
    <row r="29" spans="1:6" s="88" customFormat="1" ht="20.5" x14ac:dyDescent="0.45">
      <c r="A29" s="88">
        <v>24</v>
      </c>
    </row>
    <row r="30" spans="1:6" s="88" customFormat="1" ht="20.5" x14ac:dyDescent="0.45">
      <c r="A30" s="88">
        <v>25</v>
      </c>
    </row>
    <row r="32" spans="1:6" x14ac:dyDescent="0.35">
      <c r="C32" s="85"/>
      <c r="D32" s="85"/>
    </row>
    <row r="59" spans="3:3" x14ac:dyDescent="0.35">
      <c r="C59">
        <v>2</v>
      </c>
    </row>
  </sheetData>
  <hyperlinks>
    <hyperlink ref="E4" r:id="rId1" xr:uid="{21A00AD9-25FC-44A4-8BCF-9DBD17C433C6}"/>
    <hyperlink ref="E5" r:id="rId2" xr:uid="{7A22A075-5802-4276-863B-A54C49ED5F9C}"/>
    <hyperlink ref="E11" r:id="rId3" xr:uid="{88394C11-A9FE-4861-B1FD-82310E924828}"/>
    <hyperlink ref="E13" r:id="rId4" xr:uid="{F4475D54-3E20-4D85-85F4-F6F1D8FAFEBD}"/>
  </hyperlinks>
  <pageMargins left="0.7" right="0.7" top="0.75" bottom="0.75" header="0.3" footer="0.3"/>
  <pageSetup orientation="portrait" r:id="rId5"/>
  <drawing r:id="rId6"/>
  <legacyDrawing r:id="rId7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8" r:id="rId8" name="Check Box 4">
              <controlPr defaultSize="0" autoFill="0" autoLine="0" autoPict="0">
                <anchor moveWithCells="1">
                  <from>
                    <xdr:col>6</xdr:col>
                    <xdr:colOff>279400</xdr:colOff>
                    <xdr:row>3</xdr:row>
                    <xdr:rowOff>95250</xdr:rowOff>
                  </from>
                  <to>
                    <xdr:col>6</xdr:col>
                    <xdr:colOff>571500</xdr:colOff>
                    <xdr:row>3</xdr:row>
                    <xdr:rowOff>317500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9" r:id="rId9" name="Check Box 5">
              <controlPr defaultSize="0" autoFill="0" autoLine="0" autoPict="0">
                <anchor moveWithCells="1">
                  <from>
                    <xdr:col>6</xdr:col>
                    <xdr:colOff>279400</xdr:colOff>
                    <xdr:row>4</xdr:row>
                    <xdr:rowOff>95250</xdr:rowOff>
                  </from>
                  <to>
                    <xdr:col>6</xdr:col>
                    <xdr:colOff>571500</xdr:colOff>
                    <xdr:row>4</xdr:row>
                    <xdr:rowOff>317500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0" r:id="rId10" name="Check Box 6">
              <controlPr defaultSize="0" autoFill="0" autoLine="0" autoPict="0">
                <anchor moveWithCells="1">
                  <from>
                    <xdr:col>6</xdr:col>
                    <xdr:colOff>279400</xdr:colOff>
                    <xdr:row>5</xdr:row>
                    <xdr:rowOff>95250</xdr:rowOff>
                  </from>
                  <to>
                    <xdr:col>6</xdr:col>
                    <xdr:colOff>571500</xdr:colOff>
                    <xdr:row>5</xdr:row>
                    <xdr:rowOff>317500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1" r:id="rId11" name="Check Box 7">
              <controlPr defaultSize="0" autoFill="0" autoLine="0" autoPict="0">
                <anchor moveWithCells="1">
                  <from>
                    <xdr:col>6</xdr:col>
                    <xdr:colOff>279400</xdr:colOff>
                    <xdr:row>6</xdr:row>
                    <xdr:rowOff>95250</xdr:rowOff>
                  </from>
                  <to>
                    <xdr:col>6</xdr:col>
                    <xdr:colOff>571500</xdr:colOff>
                    <xdr:row>6</xdr:row>
                    <xdr:rowOff>317500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2" r:id="rId12" name="Check Box 8">
              <controlPr defaultSize="0" autoFill="0" autoLine="0" autoPict="0">
                <anchor moveWithCells="1">
                  <from>
                    <xdr:col>6</xdr:col>
                    <xdr:colOff>279400</xdr:colOff>
                    <xdr:row>7</xdr:row>
                    <xdr:rowOff>95250</xdr:rowOff>
                  </from>
                  <to>
                    <xdr:col>6</xdr:col>
                    <xdr:colOff>571500</xdr:colOff>
                    <xdr:row>7</xdr:row>
                    <xdr:rowOff>317500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3" r:id="rId13" name="Check Box 9">
              <controlPr defaultSize="0" autoFill="0" autoLine="0" autoPict="0">
                <anchor moveWithCells="1">
                  <from>
                    <xdr:col>6</xdr:col>
                    <xdr:colOff>279400</xdr:colOff>
                    <xdr:row>8</xdr:row>
                    <xdr:rowOff>95250</xdr:rowOff>
                  </from>
                  <to>
                    <xdr:col>6</xdr:col>
                    <xdr:colOff>571500</xdr:colOff>
                    <xdr:row>8</xdr:row>
                    <xdr:rowOff>317500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4" r:id="rId14" name="Check Box 10">
              <controlPr defaultSize="0" autoFill="0" autoLine="0" autoPict="0">
                <anchor moveWithCells="1">
                  <from>
                    <xdr:col>6</xdr:col>
                    <xdr:colOff>279400</xdr:colOff>
                    <xdr:row>9</xdr:row>
                    <xdr:rowOff>95250</xdr:rowOff>
                  </from>
                  <to>
                    <xdr:col>6</xdr:col>
                    <xdr:colOff>571500</xdr:colOff>
                    <xdr:row>9</xdr:row>
                    <xdr:rowOff>317500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5" r:id="rId15" name="Check Box 11">
              <controlPr defaultSize="0" autoFill="0" autoLine="0" autoPict="0">
                <anchor moveWithCells="1">
                  <from>
                    <xdr:col>6</xdr:col>
                    <xdr:colOff>279400</xdr:colOff>
                    <xdr:row>10</xdr:row>
                    <xdr:rowOff>95250</xdr:rowOff>
                  </from>
                  <to>
                    <xdr:col>6</xdr:col>
                    <xdr:colOff>571500</xdr:colOff>
                    <xdr:row>10</xdr:row>
                    <xdr:rowOff>317500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6" r:id="rId16" name="Check Box 12">
              <controlPr defaultSize="0" autoFill="0" autoLine="0" autoPict="0">
                <anchor moveWithCells="1">
                  <from>
                    <xdr:col>6</xdr:col>
                    <xdr:colOff>279400</xdr:colOff>
                    <xdr:row>11</xdr:row>
                    <xdr:rowOff>95250</xdr:rowOff>
                  </from>
                  <to>
                    <xdr:col>6</xdr:col>
                    <xdr:colOff>571500</xdr:colOff>
                    <xdr:row>11</xdr:row>
                    <xdr:rowOff>317500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7" r:id="rId17" name="Check Box 13">
              <controlPr defaultSize="0" autoFill="0" autoLine="0" autoPict="0">
                <anchor moveWithCells="1">
                  <from>
                    <xdr:col>6</xdr:col>
                    <xdr:colOff>279400</xdr:colOff>
                    <xdr:row>12</xdr:row>
                    <xdr:rowOff>95250</xdr:rowOff>
                  </from>
                  <to>
                    <xdr:col>6</xdr:col>
                    <xdr:colOff>571500</xdr:colOff>
                    <xdr:row>12</xdr:row>
                    <xdr:rowOff>317500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8" r:id="rId18" name="Check Box 14">
              <controlPr defaultSize="0" autoFill="0" autoLine="0" autoPict="0">
                <anchor moveWithCells="1">
                  <from>
                    <xdr:col>6</xdr:col>
                    <xdr:colOff>279400</xdr:colOff>
                    <xdr:row>13</xdr:row>
                    <xdr:rowOff>95250</xdr:rowOff>
                  </from>
                  <to>
                    <xdr:col>6</xdr:col>
                    <xdr:colOff>571500</xdr:colOff>
                    <xdr:row>13</xdr:row>
                    <xdr:rowOff>317500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9" r:id="rId19" name="Check Box 15">
              <controlPr defaultSize="0" autoFill="0" autoLine="0" autoPict="0">
                <anchor moveWithCells="1">
                  <from>
                    <xdr:col>6</xdr:col>
                    <xdr:colOff>279400</xdr:colOff>
                    <xdr:row>14</xdr:row>
                    <xdr:rowOff>95250</xdr:rowOff>
                  </from>
                  <to>
                    <xdr:col>6</xdr:col>
                    <xdr:colOff>571500</xdr:colOff>
                    <xdr:row>14</xdr:row>
                    <xdr:rowOff>317500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0" r:id="rId20" name="Check Box 16">
              <controlPr defaultSize="0" autoFill="0" autoLine="0" autoPict="0">
                <anchor moveWithCells="1">
                  <from>
                    <xdr:col>6</xdr:col>
                    <xdr:colOff>279400</xdr:colOff>
                    <xdr:row>15</xdr:row>
                    <xdr:rowOff>95250</xdr:rowOff>
                  </from>
                  <to>
                    <xdr:col>6</xdr:col>
                    <xdr:colOff>571500</xdr:colOff>
                    <xdr:row>15</xdr:row>
                    <xdr:rowOff>317500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1" r:id="rId21" name="Check Box 17">
              <controlPr defaultSize="0" autoFill="0" autoLine="0" autoPict="0">
                <anchor moveWithCells="1">
                  <from>
                    <xdr:col>6</xdr:col>
                    <xdr:colOff>279400</xdr:colOff>
                    <xdr:row>16</xdr:row>
                    <xdr:rowOff>95250</xdr:rowOff>
                  </from>
                  <to>
                    <xdr:col>6</xdr:col>
                    <xdr:colOff>571500</xdr:colOff>
                    <xdr:row>16</xdr:row>
                    <xdr:rowOff>317500</xdr:rowOff>
                  </to>
                </anchor>
              </controlPr>
            </control>
          </mc:Choice>
        </mc:AlternateContent>
      </controls>
    </mc:Choice>
  </mc:AlternateContent>
  <tableParts count="1">
    <tablePart r:id="rId2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6613C9-3566-410E-81E2-95F33D244587}">
  <dimension ref="A1:B65"/>
  <sheetViews>
    <sheetView workbookViewId="0">
      <selection activeCell="A4" sqref="A4"/>
    </sheetView>
  </sheetViews>
  <sheetFormatPr defaultRowHeight="15.5" x14ac:dyDescent="0.35"/>
  <cols>
    <col min="1" max="1" width="17.7265625" customWidth="1"/>
    <col min="2" max="2" width="24.90625" bestFit="1" customWidth="1"/>
  </cols>
  <sheetData>
    <row r="1" spans="1:2" ht="26" x14ac:dyDescent="0.6">
      <c r="A1" s="77" t="s">
        <v>0</v>
      </c>
      <c r="B1" s="78"/>
    </row>
    <row r="2" spans="1:2" x14ac:dyDescent="0.35">
      <c r="A2" s="79" t="s">
        <v>189</v>
      </c>
    </row>
    <row r="3" spans="1:2" x14ac:dyDescent="0.35">
      <c r="A3" s="2" t="s">
        <v>253</v>
      </c>
    </row>
    <row r="4" spans="1:2" x14ac:dyDescent="0.35">
      <c r="A4" t="s">
        <v>254</v>
      </c>
    </row>
    <row r="20" spans="1:1" x14ac:dyDescent="0.35">
      <c r="A20" s="1"/>
    </row>
    <row r="23" spans="1:1" x14ac:dyDescent="0.35">
      <c r="A23" s="1"/>
    </row>
    <row r="29" spans="1:1" x14ac:dyDescent="0.35">
      <c r="A29" s="1"/>
    </row>
    <row r="64" spans="1:1" x14ac:dyDescent="0.35">
      <c r="A64" t="s">
        <v>251</v>
      </c>
    </row>
    <row r="65" spans="1:1" x14ac:dyDescent="0.35">
      <c r="A65" t="s">
        <v>252</v>
      </c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258817-3FDA-4BF3-9829-8034E5F8EF94}">
  <dimension ref="A1:AA3"/>
  <sheetViews>
    <sheetView topLeftCell="A127" workbookViewId="0">
      <selection activeCell="O150" sqref="O150"/>
    </sheetView>
  </sheetViews>
  <sheetFormatPr defaultRowHeight="15.5" x14ac:dyDescent="0.35"/>
  <cols>
    <col min="1" max="1" width="12.36328125" style="3" bestFit="1" customWidth="1"/>
    <col min="2" max="2" width="15" style="3" bestFit="1" customWidth="1"/>
    <col min="3" max="3" width="17.7265625" style="3" customWidth="1"/>
    <col min="4" max="4" width="14.453125" style="3" customWidth="1"/>
    <col min="5" max="5" width="40.7265625" style="3" customWidth="1"/>
    <col min="6" max="6" width="15.08984375" style="3" customWidth="1"/>
    <col min="7" max="14" width="8.7265625" style="3"/>
    <col min="15" max="15" width="40.81640625" style="3" customWidth="1"/>
    <col min="16" max="16384" width="8.7265625" style="3"/>
  </cols>
  <sheetData>
    <row r="1" spans="1:27" ht="52" customHeight="1" x14ac:dyDescent="0.65">
      <c r="A1" s="80" t="s">
        <v>190</v>
      </c>
      <c r="B1" s="81"/>
      <c r="O1" s="86"/>
      <c r="P1" s="86"/>
      <c r="Q1" s="86"/>
      <c r="R1" s="86"/>
      <c r="S1" s="86"/>
      <c r="T1" s="83"/>
      <c r="U1" s="83"/>
      <c r="V1" s="83"/>
      <c r="W1" s="83"/>
      <c r="X1" s="83"/>
      <c r="Y1" s="83"/>
      <c r="Z1" s="83"/>
      <c r="AA1" s="83"/>
    </row>
    <row r="2" spans="1:27" x14ac:dyDescent="0.35">
      <c r="F2" s="82"/>
    </row>
    <row r="3" spans="1:27" x14ac:dyDescent="0.35">
      <c r="F3" s="82"/>
    </row>
  </sheetData>
  <mergeCells count="1">
    <mergeCell ref="O1:S1"/>
  </mergeCells>
  <pageMargins left="0.7" right="0.7" top="0.75" bottom="0.75" header="0.3" footer="0.3"/>
  <pageSetup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Q D A A B Q S w M E F A A C A A g A q F F 8 V k i y 5 f i k A A A A 9 g A A A B I A H A B D b 2 5 m a W c v U G F j a 2 F n Z S 5 4 b W w g o h g A K K A U A A A A A A A A A A A A A A A A A A A A A A A A A A A A h Y 8 x D o I w G I W v Q r r T l m o M I a U M r p K Y E I 1 r U y o 0 w o + h x X I 3 B 4 / k F c Q o 6 u b 4 v v c N 7 9 2 v N 5 6 N b R N c d G 9 N B y m K M E W B B t W V B q o U D e 4 Y x i g T f C v V S V Y 6 m G S w y W j L F N X O n R N C v P f Y L 3 D X V 4 R R G p F D v i l U r V u J P r L 5 L 4 c G r J O g N B J 8 / x o j G I 6 i J Y 5 X D F N O Z s h z A 1 + B T X u f 7 Q / k 6 6 F x Q 6 + F h n B X c D J H T t 4 f x A N Q S w M E F A A C A A g A q F F 8 V g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K h R f F Y o i k e 4 D g A A A B E A A A A T A B w A R m 9 y b X V s Y X M v U 2 V j d G l v b j E u b S C i G A A o o B Q A A A A A A A A A A A A A A A A A A A A A A A A A A A A r T k 0 u y c z P U w i G 0 I b W A F B L A Q I t A B Q A A g A I A K h R f F Z I s u X 4 p A A A A P Y A A A A S A A A A A A A A A A A A A A A A A A A A A A B D b 2 5 m a W c v U G F j a 2 F n Z S 5 4 b W x Q S w E C L Q A U A A I A C A C o U X x W D 8 r p q 6 Q A A A D p A A A A E w A A A A A A A A A A A A A A A A D w A A A A W 0 N v b n R l b n R f V H l w Z X N d L n h t b F B L A Q I t A B Q A A g A I A K h R f F Y o i k e 4 D g A A A B E A A A A T A A A A A A A A A A A A A A A A A O E B A A B G b 3 J t d W x h c y 9 T Z W N 0 a W 9 u M S 5 t U E s F B g A A A A A D A A M A w g A A A D w C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p c B A A A A A A A A d Q E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C 9 J d G V t c z 4 8 L 0 x v Y 2 F s U G F j a 2 F n Z U 1 l d G F k Y X R h R m l s Z T 4 W A A A A U E s F B g A A A A A A A A A A A A A A A A A A A A A A A N o A A A A B A A A A 0 I y d 3 w E V 0 R G M e g D A T 8 K X 6 w E A A A D Q 7 h c 5 r T Q p Q Y d b o + h / j i / L A A A A A A I A A A A A A A N m A A D A A A A A E A A A A K c I V Z v + x i n P O 1 0 d W T y D X 0 M A A A A A B I A A A K A A A A A Q A A A A B b d u N M y s Q B x d n e J r d l V Y / F A A A A D h 6 7 u O K 3 k R W + y D 2 A 4 k V m G C d Q K K Q R z o I 7 N i 7 8 S / B R n A n 0 m o / R W 8 i C D n 8 I B d u 8 D c M G T Q P H s K R e V U S V C 2 p w D w g T u s s P w h v Z u d x S o A S g 2 u e Q E N I h Q A A A A N t j C F b F i o B t K W K S L O G s + i V l C Y G w = = < / D a t a M a s h u p > 
</file>

<file path=customXml/itemProps1.xml><?xml version="1.0" encoding="utf-8"?>
<ds:datastoreItem xmlns:ds="http://schemas.openxmlformats.org/officeDocument/2006/customXml" ds:itemID="{9ABC4F48-1551-4B8A-B301-C6EF886BC5BC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Timeline</vt:lpstr>
      <vt:lpstr>Budget</vt:lpstr>
      <vt:lpstr>Takeback Boxes</vt:lpstr>
      <vt:lpstr>Billboards</vt:lpstr>
      <vt:lpstr>Media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Jessica L. Simpson</dc:creator>
  <cp:lastModifiedBy>Jessica L. Simpson</cp:lastModifiedBy>
  <dcterms:created xsi:type="dcterms:W3CDTF">2023-03-27T18:39:53Z</dcterms:created>
  <dcterms:modified xsi:type="dcterms:W3CDTF">2023-10-24T19:09:35Z</dcterms:modified>
</cp:coreProperties>
</file>