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5660501.sharepoint.com/sites/FinancialAccounting/Shared Documents/Grant Information/Hero Program/Quarterly Reports and Milestones/"/>
    </mc:Choice>
  </mc:AlternateContent>
  <xr:revisionPtr revIDLastSave="237" documentId="13_ncr:1_{ED1D376F-6880-4208-BE02-723079970DAA}" xr6:coauthVersionLast="47" xr6:coauthVersionMax="47" xr10:uidLastSave="{6A8C68A7-EEBC-4290-8B0D-AFCE19E2FD7C}"/>
  <bookViews>
    <workbookView xWindow="0" yWindow="0" windowWidth="28800" windowHeight="15600" firstSheet="3" activeTab="5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4" l="1"/>
  <c r="G5" i="14"/>
  <c r="G6" i="14"/>
  <c r="G3" i="14"/>
  <c r="G34" i="25"/>
  <c r="G34" i="24"/>
  <c r="G34" i="16"/>
  <c r="G34" i="17"/>
  <c r="G34" i="19"/>
  <c r="G34" i="18"/>
  <c r="G34" i="23"/>
  <c r="G35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5" i="22"/>
  <c r="M35" i="22"/>
  <c r="L35" i="22"/>
  <c r="K35" i="22"/>
  <c r="J35" i="22"/>
  <c r="I35" i="22"/>
  <c r="H35" i="22"/>
  <c r="F35" i="22"/>
  <c r="E35" i="22"/>
  <c r="D35" i="22"/>
  <c r="C35" i="22"/>
  <c r="B35" i="22"/>
  <c r="N34" i="21"/>
  <c r="N4" i="14" s="1"/>
  <c r="M34" i="21"/>
  <c r="M4" i="14" s="1"/>
  <c r="L34" i="2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L4" i="14" l="1"/>
  <c r="G4" i="14"/>
  <c r="G7" i="14" s="1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<sst xmlns="http://schemas.openxmlformats.org/spreadsheetml/2006/main" count="226" uniqueCount="45">
  <si>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</si>
  <si>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</si>
  <si>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</si>
  <si>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</si>
  <si>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</si>
  <si>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</si>
  <si>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</si>
  <si>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>Race: White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</si>
  <si>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</si>
  <si>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</si>
  <si>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</si>
  <si>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</si>
  <si>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</si>
  <si>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</si>
  <si>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</si>
  <si>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</si>
  <si>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</si>
  <si>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</si>
  <si>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</si>
  <si>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</si>
  <si>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</si>
  <si>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</si>
  <si>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>Location</t>
  </si>
  <si>
    <t xml:space="preserve">SOZO Addiction Recovery Center </t>
  </si>
  <si>
    <t xml:space="preserve">Village Church of Christ </t>
  </si>
  <si>
    <t>Northside Church of Christ (4/19)</t>
  </si>
  <si>
    <t>Ouachita Behavioral Health</t>
  </si>
  <si>
    <t>VCOC</t>
  </si>
  <si>
    <t xml:space="preserve">May </t>
  </si>
  <si>
    <t>Small Group Therapy</t>
  </si>
  <si>
    <t>Fountain Lake School</t>
  </si>
  <si>
    <t>Benton High School</t>
  </si>
  <si>
    <t>Garland Co District Court</t>
  </si>
  <si>
    <t xml:space="preserve">Cutter Morning Star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</si>
  <si>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</si>
  <si>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</si>
  <si>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</si>
  <si>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</si>
  <si>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</si>
  <si>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</si>
  <si>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</si>
  <si>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</si>
  <si>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</si>
  <si>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</si>
  <si>
    <t>Sozo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</si>
</sst>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zoomScale="115" zoomScaleNormal="115" workbookViewId="0">
      <selection activeCell="I2" sqref="I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0</v>
      </c>
      <c r="B1" s="25"/>
      <c r="C1" s="25"/>
      <c r="D1" s="25"/>
      <c r="E1" s="25"/>
      <c r="F1" s="25"/>
      <c r="G1" s="17"/>
      <c r="I1" s="26">
        <v>2023</v>
      </c>
      <c r="J1" s="26"/>
      <c r="K1" s="26"/>
      <c r="L1" s="26"/>
      <c r="M1" s="26"/>
      <c r="N1" s="26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P2" s="10" t="s">
        <v>15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7" t="s">
        <v>16</v>
      </c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7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17</v>
      </c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38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26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39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40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zoomScaleNormal="100" workbookViewId="0">
      <selection activeCell="A2" sqref="A2:N3"/>
    </sheetView>
  </sheetViews>
  <sheetFormatPr defaultRowHeight="15" x14ac:dyDescent="0.25"/>
  <cols>
    <col min="12" max="12" width="10.140625" customWidth="1"/>
  </cols>
  <sheetData>
    <row r="1" spans="1:14" s="9" customFormat="1" ht="18.75" x14ac:dyDescent="0.3">
      <c r="A1" s="25" t="s">
        <v>41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4" ht="38.25" x14ac:dyDescent="0.25">
      <c r="A2" s="3" t="s">
        <v>42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4" ht="15" customHeight="1" x14ac:dyDescent="0.25">
      <c r="A3" s="1">
        <v>1</v>
      </c>
      <c r="B3" s="7">
        <f>SUM(Jan!B34)+SUM(Feb!B34)+SUM(Mar!B34)</f>
        <v>0</v>
      </c>
      <c r="C3" s="5">
        <f>SUM(Jan!C34)+SUM(Feb!C34)+SUM(Mar!C34)</f>
        <v>0</v>
      </c>
      <c r="D3" s="7">
        <f>SUM(Jan!D34)+SUM(Feb!D34)+SUM(Mar!D34)</f>
        <v>0</v>
      </c>
      <c r="E3" s="5">
        <f>SUM(Jan!E34)+SUM(Feb!E34)+SUM(Mar!E34)</f>
        <v>0</v>
      </c>
      <c r="F3" s="7">
        <f>SUM(Jan!F34)+SUM(Feb!F34)+SUM(Mar!F34)</f>
        <v>0</v>
      </c>
      <c r="G3" s="7">
        <f>SUM(Jan!G34)+SUM(Feb!G34)+SUM(Mar!G34)</f>
        <v>0</v>
      </c>
      <c r="H3" s="5">
        <f>SUM(Jan!H34)+SUM(Feb!H34)+SUM(Mar!H34)</f>
        <v>0</v>
      </c>
      <c r="I3" s="7">
        <f>SUM(Jan!I34)+SUM(Feb!I34)+SUM(Mar!I34)</f>
        <v>0</v>
      </c>
      <c r="J3" s="5">
        <f>SUM(Jan!J34)+SUM(Feb!J34)+SUM(Mar!J34)</f>
        <v>0</v>
      </c>
      <c r="K3" s="7">
        <f>SUM(Jan!K34)+SUM(Feb!K34)+SUM(Mar!K34)</f>
        <v>0</v>
      </c>
      <c r="L3" s="5">
        <f>SUM(Jan!L34)+SUM(Feb!L34)+SUM(Mar!L34)</f>
        <v>0</v>
      </c>
      <c r="M3" s="7">
        <f>SUM(Jan!M34)+SUM(Feb!M34)+SUM(Mar!M34)</f>
        <v>0</v>
      </c>
      <c r="N3" s="5">
        <f>SUM(Jan!N34)+SUM(Feb!N34)+SUM(Mar!N34)</f>
        <v>0</v>
      </c>
    </row>
    <row r="4" spans="1:14" ht="15" customHeight="1" x14ac:dyDescent="0.25">
      <c r="A4" s="1">
        <v>2</v>
      </c>
      <c r="B4" s="7">
        <f>SUM(Apr!B34)+SUM(May!B35)+SUM(Jun!B34)</f>
        <v>279</v>
      </c>
      <c r="C4" s="5">
        <f>SUM(Apr!C34)+SUM(May!C35)+SUM(Jun!C34)</f>
        <v>146</v>
      </c>
      <c r="D4" s="7">
        <f>SUM(Apr!D34)+SUM(May!D35)+SUM(Jun!D34)</f>
        <v>131</v>
      </c>
      <c r="E4" s="5">
        <f>SUM(Apr!E34)+SUM(May!E35)+SUM(Jun!E34)</f>
        <v>2</v>
      </c>
      <c r="F4" s="7">
        <f>SUM(Apr!F34)+SUM(May!F35)+SUM(Jun!F34)</f>
        <v>14</v>
      </c>
      <c r="G4" s="7">
        <f>SUM(Apr!G34)+SUM(May!G35)+SUM(Jun!G34)</f>
        <v>255</v>
      </c>
      <c r="H4" s="5">
        <f>SUM(Apr!H34)+SUM(May!H35)+SUM(Jun!H34)</f>
        <v>6</v>
      </c>
      <c r="I4" s="7">
        <f>SUM(Apr!I34)+SUM(May!I35)+SUM(Jun!I34)</f>
        <v>4</v>
      </c>
      <c r="J4" s="5">
        <f>SUM(Apr!J34)+SUM(May!J35)+SUM(Jun!J34)</f>
        <v>8</v>
      </c>
      <c r="K4" s="7">
        <f>SUM(Apr!K34)+SUM(May!K35)+SUM(Jun!K34)</f>
        <v>17</v>
      </c>
      <c r="L4" s="5">
        <f>SUM(Apr!L34)+SUM(May!L35)+SUM(Jun!L34)</f>
        <v>108</v>
      </c>
      <c r="M4" s="7">
        <f>SUM(Apr!M34)+SUM(May!M35)+SUM(Jun!M34)</f>
        <v>72</v>
      </c>
      <c r="N4" s="7">
        <f>SUM(Apr!N34)+SUM(May!N35)+SUM(Jun!N34)</f>
        <v>75</v>
      </c>
    </row>
    <row r="5" spans="1:14" ht="15" customHeight="1" x14ac:dyDescent="0.25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25">
      <c r="A7" s="4" t="s">
        <v>43</v>
      </c>
      <c r="B7" s="8">
        <f t="shared" ref="B7:N7" si="0">SUM(B3:B6)</f>
        <v>279</v>
      </c>
      <c r="C7" s="6">
        <f t="shared" si="0"/>
        <v>146</v>
      </c>
      <c r="D7" s="8">
        <f t="shared" si="0"/>
        <v>131</v>
      </c>
      <c r="E7" s="6">
        <f t="shared" si="0"/>
        <v>2</v>
      </c>
      <c r="F7" s="8">
        <f t="shared" si="0"/>
        <v>14</v>
      </c>
      <c r="G7" s="8">
        <f>SUM(G3:G6)</f>
        <v>255</v>
      </c>
      <c r="H7" s="6">
        <f t="shared" si="0"/>
        <v>6</v>
      </c>
      <c r="I7" s="8">
        <f t="shared" si="0"/>
        <v>4</v>
      </c>
      <c r="J7" s="6">
        <f t="shared" si="0"/>
        <v>8</v>
      </c>
      <c r="K7" s="8">
        <f t="shared" si="0"/>
        <v>17</v>
      </c>
      <c r="L7" s="6">
        <f t="shared" si="0"/>
        <v>108</v>
      </c>
      <c r="M7" s="8">
        <f t="shared" si="0"/>
        <v>72</v>
      </c>
      <c r="N7" s="6">
        <f t="shared" si="0"/>
        <v>75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="115" zoomScaleNormal="115" workbookViewId="0">
      <selection activeCell="G34" sqref="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19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zoomScale="115" zoomScaleNormal="115" workbookViewId="0">
      <selection activeCell="B3" sqref="B3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20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>SUM(F3:F33)</f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5" zoomScale="115" zoomScaleNormal="115" workbookViewId="0">
      <selection activeCell="O29" sqref="O29"/>
    </sheetView>
  </sheetViews>
  <sheetFormatPr defaultRowHeight="15" x14ac:dyDescent="0.25"/>
  <cols>
    <col min="12" max="12" width="10.140625" customWidth="1"/>
    <col min="15" max="15" width="36.42578125" style="22" customWidth="1"/>
    <col min="16" max="16" width="87.28515625" customWidth="1"/>
  </cols>
  <sheetData>
    <row r="1" spans="1:16" s="9" customFormat="1" ht="18.75" x14ac:dyDescent="0.3">
      <c r="A1" s="25" t="s">
        <v>21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  <c r="O1" s="1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O2" s="3" t="s">
        <v>22</v>
      </c>
    </row>
    <row r="3" spans="1:16" x14ac:dyDescent="0.25">
      <c r="A3" s="1">
        <v>1</v>
      </c>
      <c r="B3" s="11">
        <v>24</v>
      </c>
      <c r="C3" s="12">
        <v>23</v>
      </c>
      <c r="D3" s="11">
        <v>1</v>
      </c>
      <c r="E3" s="12">
        <v>0</v>
      </c>
      <c r="F3" s="11">
        <v>2</v>
      </c>
      <c r="G3" s="11">
        <v>21</v>
      </c>
      <c r="H3" s="12">
        <v>0</v>
      </c>
      <c r="I3" s="11">
        <v>1</v>
      </c>
      <c r="J3" s="12">
        <v>0</v>
      </c>
      <c r="K3" s="11">
        <v>2</v>
      </c>
      <c r="L3" s="12">
        <v>12</v>
      </c>
      <c r="M3" s="11">
        <v>7</v>
      </c>
      <c r="N3" s="12">
        <v>3</v>
      </c>
      <c r="O3" s="19" t="s">
        <v>23</v>
      </c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19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19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  <c r="O6" s="19"/>
    </row>
    <row r="7" spans="1:16" x14ac:dyDescent="0.25">
      <c r="A7" s="1">
        <v>5</v>
      </c>
      <c r="B7" s="11">
        <v>20</v>
      </c>
      <c r="C7" s="12">
        <v>14</v>
      </c>
      <c r="D7" s="11">
        <v>6</v>
      </c>
      <c r="E7" s="12">
        <v>0</v>
      </c>
      <c r="F7" s="11">
        <v>1</v>
      </c>
      <c r="G7" s="11">
        <v>19</v>
      </c>
      <c r="H7" s="12">
        <v>0</v>
      </c>
      <c r="I7" s="11">
        <v>0</v>
      </c>
      <c r="J7" s="12">
        <v>0</v>
      </c>
      <c r="K7" s="11">
        <v>0</v>
      </c>
      <c r="L7" s="12">
        <v>1</v>
      </c>
      <c r="M7" s="11">
        <v>3</v>
      </c>
      <c r="N7" s="12">
        <v>16</v>
      </c>
      <c r="O7" s="23" t="s">
        <v>24</v>
      </c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O8" s="19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  <c r="O9" s="19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  <c r="O10" s="19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  <c r="O11" s="19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  <c r="O12" s="19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  <c r="O13" s="19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  <c r="O14" s="19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  <c r="O15" s="19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  <c r="O16" s="19"/>
    </row>
    <row r="17" spans="1:15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  <c r="O17" s="19"/>
    </row>
    <row r="18" spans="1:15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  <c r="O18" s="19"/>
    </row>
    <row r="19" spans="1:15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  <c r="O19" s="19"/>
    </row>
    <row r="20" spans="1:15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  <c r="O20" s="19"/>
    </row>
    <row r="21" spans="1:15" x14ac:dyDescent="0.25">
      <c r="A21" s="1">
        <v>19</v>
      </c>
      <c r="B21" s="11">
        <v>36</v>
      </c>
      <c r="C21" s="12">
        <v>28</v>
      </c>
      <c r="D21" s="11">
        <v>8</v>
      </c>
      <c r="E21" s="12">
        <v>0</v>
      </c>
      <c r="F21" s="11">
        <v>0</v>
      </c>
      <c r="G21" s="11">
        <v>36</v>
      </c>
      <c r="H21" s="12">
        <v>0</v>
      </c>
      <c r="I21" s="11">
        <v>0</v>
      </c>
      <c r="J21" s="12">
        <v>0</v>
      </c>
      <c r="K21" s="11">
        <v>2</v>
      </c>
      <c r="L21" s="12">
        <v>16</v>
      </c>
      <c r="M21" s="11">
        <v>11</v>
      </c>
      <c r="N21" s="12">
        <v>7</v>
      </c>
      <c r="O21" s="19" t="s">
        <v>25</v>
      </c>
    </row>
    <row r="22" spans="1:15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  <c r="O22" s="19"/>
    </row>
    <row r="23" spans="1:15" x14ac:dyDescent="0.25">
      <c r="A23" s="1">
        <v>21</v>
      </c>
      <c r="B23" s="11">
        <v>20</v>
      </c>
      <c r="C23" s="12">
        <v>14</v>
      </c>
      <c r="D23" s="11">
        <v>6</v>
      </c>
      <c r="E23" s="12">
        <v>0</v>
      </c>
      <c r="F23" s="11">
        <v>0</v>
      </c>
      <c r="G23" s="11">
        <v>18</v>
      </c>
      <c r="H23" s="12">
        <v>1</v>
      </c>
      <c r="I23" s="11">
        <v>1</v>
      </c>
      <c r="J23" s="12">
        <v>4</v>
      </c>
      <c r="K23" s="11">
        <v>2</v>
      </c>
      <c r="L23" s="12">
        <v>5</v>
      </c>
      <c r="M23" s="11">
        <v>3</v>
      </c>
      <c r="N23" s="12">
        <v>6</v>
      </c>
      <c r="O23" s="19" t="s">
        <v>23</v>
      </c>
    </row>
    <row r="24" spans="1:15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  <c r="O24" s="19"/>
    </row>
    <row r="25" spans="1:15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  <c r="O25" s="19"/>
    </row>
    <row r="26" spans="1:15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  <c r="O26" s="19"/>
    </row>
    <row r="27" spans="1:15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  <c r="O27" s="19"/>
    </row>
    <row r="28" spans="1:15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  <c r="O28" s="19"/>
    </row>
    <row r="29" spans="1:15" x14ac:dyDescent="0.25">
      <c r="A29" s="1">
        <v>27</v>
      </c>
      <c r="B29" s="11">
        <v>6</v>
      </c>
      <c r="C29" s="12">
        <v>0</v>
      </c>
      <c r="D29" s="11">
        <v>6</v>
      </c>
      <c r="E29" s="12">
        <v>0</v>
      </c>
      <c r="F29" s="11">
        <v>1</v>
      </c>
      <c r="G29" s="11">
        <v>5</v>
      </c>
      <c r="H29" s="12">
        <v>0</v>
      </c>
      <c r="I29" s="11">
        <v>0</v>
      </c>
      <c r="J29" s="12">
        <v>0</v>
      </c>
      <c r="K29" s="11">
        <v>0</v>
      </c>
      <c r="L29" s="12">
        <v>5</v>
      </c>
      <c r="M29" s="11">
        <v>1</v>
      </c>
      <c r="N29" s="12">
        <v>0</v>
      </c>
      <c r="O29" s="19" t="s">
        <v>26</v>
      </c>
    </row>
    <row r="30" spans="1:15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  <c r="O30" s="19"/>
    </row>
    <row r="31" spans="1:15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  <c r="O31" s="19"/>
    </row>
    <row r="32" spans="1:15" x14ac:dyDescent="0.25">
      <c r="A32" s="2">
        <v>30</v>
      </c>
      <c r="B32" s="13">
        <v>48</v>
      </c>
      <c r="C32" s="14">
        <v>20</v>
      </c>
      <c r="D32" s="13">
        <v>28</v>
      </c>
      <c r="E32" s="14">
        <v>0</v>
      </c>
      <c r="F32" s="13">
        <v>0</v>
      </c>
      <c r="G32" s="13">
        <v>46</v>
      </c>
      <c r="H32" s="14">
        <v>0</v>
      </c>
      <c r="I32" s="13">
        <v>2</v>
      </c>
      <c r="J32" s="14">
        <v>1</v>
      </c>
      <c r="K32" s="13">
        <v>0</v>
      </c>
      <c r="L32" s="14">
        <v>7</v>
      </c>
      <c r="M32" s="13">
        <v>9</v>
      </c>
      <c r="N32" s="14">
        <v>32</v>
      </c>
      <c r="O32" s="20" t="s">
        <v>27</v>
      </c>
    </row>
    <row r="33" spans="1:15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  <c r="O33" s="19"/>
    </row>
    <row r="34" spans="1:15" x14ac:dyDescent="0.25">
      <c r="A34" s="4" t="s">
        <v>18</v>
      </c>
      <c r="B34" s="8">
        <f>SUM(B3:B33)</f>
        <v>154</v>
      </c>
      <c r="C34" s="6">
        <f t="shared" ref="C34:N34" si="0">SUM(C3:C33)</f>
        <v>99</v>
      </c>
      <c r="D34" s="8">
        <f t="shared" si="0"/>
        <v>55</v>
      </c>
      <c r="E34" s="6">
        <f t="shared" si="0"/>
        <v>0</v>
      </c>
      <c r="F34" s="8">
        <f t="shared" si="0"/>
        <v>4</v>
      </c>
      <c r="G34" s="8">
        <f t="shared" si="0"/>
        <v>145</v>
      </c>
      <c r="H34" s="6">
        <f t="shared" si="0"/>
        <v>1</v>
      </c>
      <c r="I34" s="8">
        <f t="shared" si="0"/>
        <v>4</v>
      </c>
      <c r="J34" s="6">
        <f t="shared" si="0"/>
        <v>5</v>
      </c>
      <c r="K34" s="8">
        <f t="shared" si="0"/>
        <v>6</v>
      </c>
      <c r="L34" s="6">
        <f t="shared" si="0"/>
        <v>46</v>
      </c>
      <c r="M34" s="8">
        <f t="shared" si="0"/>
        <v>34</v>
      </c>
      <c r="N34" s="6">
        <f t="shared" si="0"/>
        <v>64</v>
      </c>
      <c r="O34" s="21"/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topLeftCell="A2" zoomScale="115" zoomScaleNormal="115" workbookViewId="0">
      <selection activeCell="O26" sqref="O26"/>
    </sheetView>
  </sheetViews>
  <sheetFormatPr defaultRowHeight="15" x14ac:dyDescent="0.25"/>
  <cols>
    <col min="12" max="12" width="10.140625" customWidth="1"/>
    <col min="15" max="15" width="31.140625" customWidth="1"/>
    <col min="16" max="16" width="87.28515625" customWidth="1"/>
  </cols>
  <sheetData>
    <row r="1" spans="1:16" s="9" customFormat="1" ht="18.75" x14ac:dyDescent="0.3">
      <c r="A1" s="25" t="s">
        <v>28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O2" s="24" t="s">
        <v>22</v>
      </c>
      <c r="P2" s="24"/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>
        <v>28</v>
      </c>
      <c r="C12" s="12">
        <v>5</v>
      </c>
      <c r="D12" s="11">
        <v>23</v>
      </c>
      <c r="E12" s="12">
        <v>0</v>
      </c>
      <c r="F12" s="11">
        <v>8</v>
      </c>
      <c r="G12" s="11">
        <v>20</v>
      </c>
      <c r="H12" s="12">
        <v>0</v>
      </c>
      <c r="I12" s="11">
        <v>0</v>
      </c>
      <c r="J12" s="12">
        <v>0</v>
      </c>
      <c r="K12" s="11">
        <v>1</v>
      </c>
      <c r="L12" s="12">
        <v>8</v>
      </c>
      <c r="M12" s="11">
        <v>10</v>
      </c>
      <c r="N12" s="12">
        <v>9</v>
      </c>
      <c r="O12" t="s">
        <v>29</v>
      </c>
    </row>
    <row r="13" spans="1:16" x14ac:dyDescent="0.25">
      <c r="A13" s="1">
        <v>10</v>
      </c>
      <c r="B13" s="11">
        <v>3</v>
      </c>
      <c r="C13" s="12">
        <v>0</v>
      </c>
      <c r="D13" s="11">
        <v>3</v>
      </c>
      <c r="E13" s="12">
        <v>0</v>
      </c>
      <c r="F13" s="11">
        <v>0</v>
      </c>
      <c r="G13" s="11">
        <v>3</v>
      </c>
      <c r="H13" s="12">
        <v>0</v>
      </c>
      <c r="I13" s="11">
        <v>0</v>
      </c>
      <c r="J13" s="12">
        <v>0</v>
      </c>
      <c r="K13" s="11">
        <v>0</v>
      </c>
      <c r="L13" s="12">
        <v>3</v>
      </c>
      <c r="M13" s="11">
        <v>0</v>
      </c>
      <c r="N13" s="12">
        <v>0</v>
      </c>
      <c r="O13" t="s">
        <v>30</v>
      </c>
    </row>
    <row r="14" spans="1:16" x14ac:dyDescent="0.25">
      <c r="A14" s="1">
        <v>11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12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13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5" x14ac:dyDescent="0.25">
      <c r="A17" s="1">
        <v>14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5" x14ac:dyDescent="0.25">
      <c r="A18" s="1">
        <v>15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5" x14ac:dyDescent="0.25">
      <c r="A19" s="1">
        <v>16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5" x14ac:dyDescent="0.25">
      <c r="A20" s="1">
        <v>17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5" x14ac:dyDescent="0.25">
      <c r="A21" s="1">
        <v>18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5" x14ac:dyDescent="0.25">
      <c r="A22" s="1">
        <v>19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5" x14ac:dyDescent="0.25">
      <c r="A23" s="1">
        <v>20</v>
      </c>
      <c r="B23" s="11">
        <v>25</v>
      </c>
      <c r="C23" s="12">
        <v>14</v>
      </c>
      <c r="D23" s="11">
        <v>10</v>
      </c>
      <c r="E23" s="12">
        <v>1</v>
      </c>
      <c r="F23" s="11">
        <v>0</v>
      </c>
      <c r="G23" s="11">
        <v>24</v>
      </c>
      <c r="H23" s="12">
        <v>1</v>
      </c>
      <c r="I23" s="11">
        <v>0</v>
      </c>
      <c r="J23" s="12">
        <v>1</v>
      </c>
      <c r="K23" s="11">
        <v>5</v>
      </c>
      <c r="L23" s="12">
        <v>9</v>
      </c>
      <c r="M23" s="11">
        <v>10</v>
      </c>
      <c r="N23" s="12">
        <v>0</v>
      </c>
      <c r="O23" t="s">
        <v>31</v>
      </c>
    </row>
    <row r="24" spans="1:15" x14ac:dyDescent="0.25">
      <c r="A24" s="1">
        <v>21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5" x14ac:dyDescent="0.25">
      <c r="A25" s="1">
        <v>22</v>
      </c>
      <c r="B25" s="11">
        <v>22</v>
      </c>
      <c r="C25" s="12">
        <v>1</v>
      </c>
      <c r="D25" s="11">
        <v>21</v>
      </c>
      <c r="E25" s="12">
        <v>0</v>
      </c>
      <c r="F25" s="11">
        <v>0</v>
      </c>
      <c r="G25" s="11">
        <v>22</v>
      </c>
      <c r="H25" s="12">
        <v>0</v>
      </c>
      <c r="I25" s="11">
        <v>0</v>
      </c>
      <c r="J25" s="12">
        <v>0</v>
      </c>
      <c r="K25" s="11">
        <v>3</v>
      </c>
      <c r="L25" s="12">
        <v>15</v>
      </c>
      <c r="M25" s="11">
        <v>4</v>
      </c>
      <c r="N25" s="12">
        <v>0</v>
      </c>
      <c r="O25" t="s">
        <v>32</v>
      </c>
    </row>
    <row r="26" spans="1:15" x14ac:dyDescent="0.25">
      <c r="A26" s="1">
        <v>23</v>
      </c>
      <c r="B26" s="11">
        <v>33</v>
      </c>
      <c r="C26" s="12">
        <v>13</v>
      </c>
      <c r="D26" s="11">
        <v>19</v>
      </c>
      <c r="E26" s="12">
        <v>1</v>
      </c>
      <c r="F26" s="11">
        <v>1</v>
      </c>
      <c r="G26" s="11">
        <v>28</v>
      </c>
      <c r="H26" s="12">
        <v>4</v>
      </c>
      <c r="I26" s="11">
        <v>0</v>
      </c>
      <c r="J26" s="12">
        <v>2</v>
      </c>
      <c r="K26" s="11">
        <v>0</v>
      </c>
      <c r="L26" s="12">
        <v>18</v>
      </c>
      <c r="M26" s="11">
        <v>11</v>
      </c>
      <c r="N26" s="12">
        <v>2</v>
      </c>
      <c r="O26" t="s">
        <v>33</v>
      </c>
    </row>
    <row r="27" spans="1:15" x14ac:dyDescent="0.25">
      <c r="A27" s="1">
        <v>24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5" x14ac:dyDescent="0.25">
      <c r="A28" s="1">
        <v>25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5" x14ac:dyDescent="0.25">
      <c r="A29" s="1">
        <v>26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5" x14ac:dyDescent="0.25">
      <c r="A30" s="1">
        <v>27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5" x14ac:dyDescent="0.25">
      <c r="A31" s="1">
        <v>28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5" x14ac:dyDescent="0.25">
      <c r="A32" s="1">
        <v>29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x14ac:dyDescent="0.25">
      <c r="A33" s="2">
        <v>30</v>
      </c>
      <c r="B33" s="13"/>
      <c r="C33" s="14"/>
      <c r="D33" s="13"/>
      <c r="E33" s="14"/>
      <c r="F33" s="13"/>
      <c r="G33" s="13"/>
      <c r="H33" s="14"/>
      <c r="I33" s="13"/>
      <c r="J33" s="14"/>
      <c r="K33" s="13"/>
      <c r="L33" s="14"/>
      <c r="M33" s="13"/>
      <c r="N33" s="14"/>
    </row>
    <row r="34" spans="1:14" ht="15.75" thickBot="1" x14ac:dyDescent="0.3">
      <c r="A34" s="2">
        <v>31</v>
      </c>
      <c r="B34" s="11"/>
      <c r="C34" s="12"/>
      <c r="D34" s="11"/>
      <c r="E34" s="12"/>
      <c r="F34" s="11"/>
      <c r="G34" s="11"/>
      <c r="H34" s="12"/>
      <c r="I34" s="11"/>
      <c r="J34" s="12"/>
      <c r="K34" s="11"/>
      <c r="L34" s="12"/>
      <c r="M34" s="11"/>
      <c r="N34" s="12"/>
    </row>
    <row r="35" spans="1:14" x14ac:dyDescent="0.25">
      <c r="A35" s="4" t="s">
        <v>18</v>
      </c>
      <c r="B35" s="8">
        <f>SUM(B3:B34)</f>
        <v>111</v>
      </c>
      <c r="C35" s="6">
        <f t="shared" ref="C35:N35" si="0">SUM(C3:C34)</f>
        <v>33</v>
      </c>
      <c r="D35" s="8">
        <f t="shared" si="0"/>
        <v>76</v>
      </c>
      <c r="E35" s="6">
        <f t="shared" si="0"/>
        <v>2</v>
      </c>
      <c r="F35" s="8">
        <f t="shared" si="0"/>
        <v>9</v>
      </c>
      <c r="G35" s="8">
        <f t="shared" si="0"/>
        <v>97</v>
      </c>
      <c r="H35" s="6">
        <f t="shared" si="0"/>
        <v>5</v>
      </c>
      <c r="I35" s="8">
        <f t="shared" si="0"/>
        <v>0</v>
      </c>
      <c r="J35" s="6">
        <f t="shared" si="0"/>
        <v>3</v>
      </c>
      <c r="K35" s="8">
        <f t="shared" si="0"/>
        <v>9</v>
      </c>
      <c r="L35" s="6">
        <f t="shared" si="0"/>
        <v>53</v>
      </c>
      <c r="M35" s="8">
        <f t="shared" si="0"/>
        <v>35</v>
      </c>
      <c r="N35" s="6">
        <f t="shared" si="0"/>
        <v>11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abSelected="1" zoomScale="115" zoomScaleNormal="115" workbookViewId="0">
      <selection activeCell="O25" sqref="O25"/>
    </sheetView>
  </sheetViews>
  <sheetFormatPr defaultRowHeight="15" x14ac:dyDescent="0.25"/>
  <cols>
    <col min="12" max="12" width="10.140625" customWidth="1"/>
    <col min="15" max="15" width="28.28515625" customWidth="1"/>
    <col min="16" max="16" width="87.28515625" customWidth="1"/>
  </cols>
  <sheetData>
    <row r="1" spans="1:16" s="9" customFormat="1" ht="18.75" x14ac:dyDescent="0.3">
      <c r="A1" s="25" t="s">
        <v>34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O2" s="24" t="s">
        <v>22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5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5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5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5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5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5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5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5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5" x14ac:dyDescent="0.25">
      <c r="A25" s="1">
        <v>23</v>
      </c>
      <c r="B25" s="11">
        <v>14</v>
      </c>
      <c r="C25" s="12">
        <v>14</v>
      </c>
      <c r="D25" s="11">
        <v>0</v>
      </c>
      <c r="E25" s="12">
        <v>0</v>
      </c>
      <c r="F25" s="11">
        <v>1</v>
      </c>
      <c r="G25" s="11">
        <v>13</v>
      </c>
      <c r="H25" s="12">
        <v>0</v>
      </c>
      <c r="I25" s="11">
        <v>0</v>
      </c>
      <c r="J25" s="12">
        <v>0</v>
      </c>
      <c r="K25" s="11">
        <v>2</v>
      </c>
      <c r="L25" s="12">
        <v>9</v>
      </c>
      <c r="M25" s="11">
        <v>3</v>
      </c>
      <c r="N25" s="12"/>
      <c r="O25" t="s">
        <v>44</v>
      </c>
    </row>
    <row r="26" spans="1:15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5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5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5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5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5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5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14</v>
      </c>
      <c r="C34" s="6">
        <f t="shared" ref="C34:N34" si="0">SUM(C3:C33)</f>
        <v>14</v>
      </c>
      <c r="D34" s="8">
        <f t="shared" si="0"/>
        <v>0</v>
      </c>
      <c r="E34" s="6">
        <f t="shared" si="0"/>
        <v>0</v>
      </c>
      <c r="F34" s="8">
        <f t="shared" si="0"/>
        <v>1</v>
      </c>
      <c r="G34" s="8">
        <f t="shared" si="0"/>
        <v>13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2</v>
      </c>
      <c r="L34" s="6">
        <f t="shared" si="0"/>
        <v>9</v>
      </c>
      <c r="M34" s="8">
        <f t="shared" si="0"/>
        <v>3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7" zoomScale="115" zoomScaleNormal="115" workbookViewId="0">
      <selection activeCell="F18" sqref="F18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35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25" t="s">
        <v>36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9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9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5" x14ac:dyDescent="0.2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 x14ac:dyDescent="0.3">
      <c r="A1" s="25" t="s">
        <v>37</v>
      </c>
      <c r="B1" s="25"/>
      <c r="C1" s="25"/>
      <c r="D1" s="25"/>
      <c r="E1" s="25"/>
      <c r="F1" s="25"/>
      <c r="G1" s="17"/>
      <c r="I1" s="28">
        <f>Jan!$I$1</f>
        <v>2023</v>
      </c>
      <c r="J1" s="28"/>
      <c r="K1" s="28"/>
      <c r="L1" s="28"/>
      <c r="M1" s="28"/>
      <c r="N1" s="28"/>
    </row>
    <row r="2" spans="1:15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5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9"/>
    </row>
    <row r="5" spans="1:15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9"/>
    </row>
    <row r="6" spans="1:15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6ECA22B963148B2ADC8382EA5A517" ma:contentTypeVersion="16" ma:contentTypeDescription="Create a new document." ma:contentTypeScope="" ma:versionID="8bec5d3b4bdb36343144904fb3703710">
  <xsd:schema xmlns:xsd="http://www.w3.org/2001/XMLSchema" xmlns:xs="http://www.w3.org/2001/XMLSchema" xmlns:p="http://schemas.microsoft.com/office/2006/metadata/properties" xmlns:ns2="910259cc-539d-4cdc-9c15-381c59bf8e9e" xmlns:ns3="e4592bef-2e3d-4eb0-bd68-0dd7d7a4b887" targetNamespace="http://schemas.microsoft.com/office/2006/metadata/properties" ma:root="true" ma:fieldsID="df402f5b4b8030b617497677b30114a6" ns2:_="" ns3:_="">
    <xsd:import namespace="910259cc-539d-4cdc-9c15-381c59bf8e9e"/>
    <xsd:import namespace="e4592bef-2e3d-4eb0-bd68-0dd7d7a4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259cc-539d-4cdc-9c15-381c59bf8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5bacabf-7bce-4587-a94d-eda8f4d95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92bef-2e3d-4eb0-bd68-0dd7d7a4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f996553-6693-49d9-b655-5845f479d7db}" ma:internalName="TaxCatchAll" ma:showField="CatchAllData" ma:web="e4592bef-2e3d-4eb0-bd68-0dd7d7a4b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813B93-309B-4AC6-91EB-9D8F803E4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BD585-581B-498E-847A-A8B7DFBDB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259cc-539d-4cdc-9c15-381c59bf8e9e"/>
    <ds:schemaRef ds:uri="e4592bef-2e3d-4eb0-bd68-0dd7d7a4b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Simmons</dc:creator>
  <cp:keywords/>
  <dc:description/>
  <cp:lastModifiedBy>Brad Lovan</cp:lastModifiedBy>
  <cp:revision/>
  <dcterms:created xsi:type="dcterms:W3CDTF">2021-07-13T16:30:34Z</dcterms:created>
  <dcterms:modified xsi:type="dcterms:W3CDTF">2023-06-23T20:51:34Z</dcterms:modified>
  <cp:category/>
  <cp:contentStatus/>
</cp:coreProperties>
</file>